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ustomProperty2.bin" ContentType="application/vnd.openxmlformats-officedocument.spreadsheetml.customProperty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an18\Desktop\2025 Slingshot State Championship\"/>
    </mc:Choice>
  </mc:AlternateContent>
  <xr:revisionPtr revIDLastSave="0" documentId="13_ncr:1_{45A604A6-DDEC-44BC-A026-7C0ACCEC0115}" xr6:coauthVersionLast="47" xr6:coauthVersionMax="47" xr10:uidLastSave="{00000000-0000-0000-0000-000000000000}"/>
  <bookViews>
    <workbookView xWindow="-110" yWindow="-110" windowWidth="19420" windowHeight="10420" xr2:uid="{5FF53AE8-3029-4BBA-9F6C-9CE6269C0D5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N14" i="1"/>
  <c r="N10" i="1"/>
  <c r="N12" i="1"/>
  <c r="N13" i="1"/>
  <c r="N8" i="1"/>
  <c r="N6" i="1"/>
  <c r="N9" i="1"/>
  <c r="N19" i="1"/>
  <c r="N7" i="1"/>
  <c r="N4" i="1"/>
  <c r="N22" i="1"/>
  <c r="N16" i="1"/>
  <c r="N21" i="1"/>
  <c r="N2" i="1"/>
  <c r="N3" i="1"/>
  <c r="N5" i="1"/>
  <c r="N11" i="1"/>
  <c r="N18" i="1"/>
  <c r="N23" i="1"/>
  <c r="N17" i="1"/>
  <c r="N20" i="1"/>
  <c r="N25" i="1"/>
  <c r="N27" i="1"/>
  <c r="N32" i="1"/>
  <c r="N34" i="1"/>
  <c r="N28" i="1"/>
  <c r="N35" i="1"/>
  <c r="N30" i="1"/>
  <c r="N31" i="1"/>
  <c r="N24" i="1"/>
  <c r="N29" i="1"/>
  <c r="N33" i="1"/>
  <c r="N26" i="1"/>
  <c r="N43" i="1"/>
  <c r="N40" i="1"/>
  <c r="N36" i="1"/>
  <c r="N42" i="1"/>
  <c r="N41" i="1"/>
  <c r="N45" i="1"/>
  <c r="N37" i="1"/>
  <c r="N44" i="1"/>
  <c r="N46" i="1"/>
  <c r="N47" i="1"/>
  <c r="N38" i="1"/>
  <c r="N39" i="1"/>
  <c r="N49" i="1"/>
  <c r="N50" i="1"/>
  <c r="N48" i="1"/>
  <c r="R15" i="1"/>
  <c r="R14" i="1"/>
  <c r="R10" i="1"/>
  <c r="R12" i="1"/>
  <c r="R13" i="1"/>
  <c r="R8" i="1"/>
  <c r="R6" i="1"/>
  <c r="R9" i="1"/>
  <c r="R19" i="1"/>
  <c r="R7" i="1"/>
  <c r="R4" i="1"/>
  <c r="R22" i="1"/>
  <c r="R21" i="1"/>
  <c r="R2" i="1"/>
  <c r="R3" i="1"/>
  <c r="R5" i="1"/>
  <c r="R11" i="1"/>
  <c r="R18" i="1"/>
  <c r="R23" i="1"/>
  <c r="R17" i="1"/>
  <c r="R20" i="1"/>
  <c r="R25" i="1"/>
  <c r="R27" i="1"/>
  <c r="R32" i="1"/>
  <c r="R34" i="1"/>
  <c r="R28" i="1"/>
  <c r="R35" i="1"/>
  <c r="R30" i="1"/>
  <c r="R31" i="1"/>
  <c r="R24" i="1"/>
  <c r="R29" i="1"/>
  <c r="R33" i="1"/>
  <c r="R26" i="1"/>
  <c r="R43" i="1"/>
  <c r="R40" i="1"/>
  <c r="R36" i="1"/>
  <c r="R42" i="1"/>
  <c r="R41" i="1"/>
  <c r="R45" i="1"/>
  <c r="R37" i="1"/>
  <c r="R44" i="1"/>
  <c r="R47" i="1"/>
  <c r="R38" i="1"/>
  <c r="R39" i="1"/>
  <c r="R49" i="1"/>
  <c r="R50" i="1"/>
  <c r="R48" i="1"/>
  <c r="H4" i="1"/>
  <c r="H20" i="1"/>
  <c r="H22" i="1"/>
  <c r="H33" i="1"/>
  <c r="H23" i="1"/>
  <c r="H37" i="1"/>
  <c r="H35" i="1"/>
  <c r="H9" i="1"/>
  <c r="H10" i="1"/>
  <c r="H13" i="1"/>
  <c r="H18" i="1"/>
  <c r="H30" i="1"/>
  <c r="H32" i="1"/>
  <c r="H38" i="1"/>
  <c r="H41" i="1"/>
  <c r="H45" i="1"/>
  <c r="H47" i="1"/>
  <c r="H50" i="1"/>
  <c r="H15" i="1"/>
  <c r="H28" i="1"/>
  <c r="H40" i="1"/>
  <c r="H14" i="1"/>
  <c r="H3" i="1"/>
  <c r="H24" i="1"/>
  <c r="H31" i="1"/>
  <c r="H48" i="1"/>
  <c r="H6" i="1"/>
  <c r="H21" i="1"/>
  <c r="H25" i="1"/>
  <c r="H36" i="1"/>
  <c r="H39" i="1"/>
  <c r="H42" i="1"/>
  <c r="H16" i="1"/>
  <c r="H43" i="1"/>
  <c r="H29" i="1"/>
  <c r="H34" i="1"/>
  <c r="H2" i="1"/>
  <c r="H7" i="1"/>
  <c r="H11" i="1"/>
  <c r="H12" i="1"/>
  <c r="H26" i="1"/>
  <c r="H46" i="1"/>
  <c r="H17" i="1"/>
  <c r="H27" i="1"/>
  <c r="H44" i="1"/>
  <c r="H49" i="1"/>
  <c r="H5" i="1"/>
  <c r="H8" i="1"/>
  <c r="H19" i="1"/>
  <c r="G4" i="1"/>
  <c r="G20" i="1"/>
  <c r="G22" i="1"/>
  <c r="G33" i="1"/>
  <c r="G23" i="1"/>
  <c r="G37" i="1"/>
  <c r="G35" i="1"/>
  <c r="G9" i="1"/>
  <c r="G10" i="1"/>
  <c r="G13" i="1"/>
  <c r="G18" i="1"/>
  <c r="G30" i="1"/>
  <c r="G32" i="1"/>
  <c r="G38" i="1"/>
  <c r="G41" i="1"/>
  <c r="G45" i="1"/>
  <c r="G47" i="1"/>
  <c r="G50" i="1"/>
  <c r="G15" i="1"/>
  <c r="G28" i="1"/>
  <c r="G40" i="1"/>
  <c r="G14" i="1"/>
  <c r="G3" i="1"/>
  <c r="G24" i="1"/>
  <c r="G31" i="1"/>
  <c r="G48" i="1"/>
  <c r="G6" i="1"/>
  <c r="G21" i="1"/>
  <c r="G25" i="1"/>
  <c r="G36" i="1"/>
  <c r="G39" i="1"/>
  <c r="G42" i="1"/>
  <c r="G16" i="1"/>
  <c r="G43" i="1"/>
  <c r="G29" i="1"/>
  <c r="G34" i="1"/>
  <c r="G2" i="1"/>
  <c r="G7" i="1"/>
  <c r="G11" i="1"/>
  <c r="G12" i="1"/>
  <c r="G26" i="1"/>
  <c r="G46" i="1"/>
  <c r="G17" i="1"/>
  <c r="G27" i="1"/>
  <c r="G44" i="1"/>
  <c r="G49" i="1"/>
  <c r="G5" i="1"/>
  <c r="G8" i="1"/>
  <c r="G19" i="1"/>
</calcChain>
</file>

<file path=xl/sharedStrings.xml><?xml version="1.0" encoding="utf-8"?>
<sst xmlns="http://schemas.openxmlformats.org/spreadsheetml/2006/main" count="378" uniqueCount="138">
  <si>
    <t>4-Her's Age</t>
  </si>
  <si>
    <t>4-H County</t>
  </si>
  <si>
    <t>4-Her's T-Shirt Size</t>
  </si>
  <si>
    <t>Date of Birth*</t>
  </si>
  <si>
    <t>Choctaw</t>
  </si>
  <si>
    <t>Youth Large</t>
  </si>
  <si>
    <t>Union</t>
  </si>
  <si>
    <t>Itawamba</t>
  </si>
  <si>
    <t>Matthew</t>
  </si>
  <si>
    <t>Yalobusha</t>
  </si>
  <si>
    <t>Youth Medium</t>
  </si>
  <si>
    <t>Valen</t>
  </si>
  <si>
    <t>Webster</t>
  </si>
  <si>
    <t>Chickasaw</t>
  </si>
  <si>
    <t>Adult Large</t>
  </si>
  <si>
    <t>Clarke</t>
  </si>
  <si>
    <t>Adult Medium</t>
  </si>
  <si>
    <t>Newton</t>
  </si>
  <si>
    <t>Adult 2XL</t>
  </si>
  <si>
    <t>Noxubee</t>
  </si>
  <si>
    <t>Newton County</t>
  </si>
  <si>
    <t>Lincoln</t>
  </si>
  <si>
    <t>Adult Small</t>
  </si>
  <si>
    <t>Youth Small</t>
  </si>
  <si>
    <t>Tucker</t>
  </si>
  <si>
    <t>Tishomingo</t>
  </si>
  <si>
    <t>Adult XL</t>
  </si>
  <si>
    <t>Chris</t>
  </si>
  <si>
    <t>Winston</t>
  </si>
  <si>
    <t>Mae</t>
  </si>
  <si>
    <t>Alcorn</t>
  </si>
  <si>
    <t>YM</t>
  </si>
  <si>
    <t>Written Test</t>
  </si>
  <si>
    <t>Woods Course</t>
  </si>
  <si>
    <t xml:space="preserve">Speed Course </t>
  </si>
  <si>
    <t xml:space="preserve">Total: </t>
  </si>
  <si>
    <t>Lowndes</t>
  </si>
  <si>
    <t>Age January 1</t>
  </si>
  <si>
    <t>Age Today</t>
  </si>
  <si>
    <t>4H Level</t>
  </si>
  <si>
    <t>Piper</t>
  </si>
  <si>
    <t>Baker</t>
  </si>
  <si>
    <t>Samantha</t>
  </si>
  <si>
    <t>Grissett</t>
  </si>
  <si>
    <t>Evey</t>
  </si>
  <si>
    <t>Haffey</t>
  </si>
  <si>
    <t>Alice</t>
  </si>
  <si>
    <t>Isaiah</t>
  </si>
  <si>
    <t>McClure</t>
  </si>
  <si>
    <t>Buckner</t>
  </si>
  <si>
    <t>Blaise</t>
  </si>
  <si>
    <t>Champion</t>
  </si>
  <si>
    <t>Coy</t>
  </si>
  <si>
    <t>Cook</t>
  </si>
  <si>
    <t>Cullen</t>
  </si>
  <si>
    <t>Gipson</t>
  </si>
  <si>
    <t>Maggie</t>
  </si>
  <si>
    <t>Koonce</t>
  </si>
  <si>
    <t>Morgan</t>
  </si>
  <si>
    <t>Lipkin</t>
  </si>
  <si>
    <t>Jalisha</t>
  </si>
  <si>
    <t>Mosley</t>
  </si>
  <si>
    <t>Kave</t>
  </si>
  <si>
    <t>Newlin</t>
  </si>
  <si>
    <t>Gavin</t>
  </si>
  <si>
    <t>Russell</t>
  </si>
  <si>
    <t>Wiggins</t>
  </si>
  <si>
    <t>Lathan</t>
  </si>
  <si>
    <t>Dickson</t>
  </si>
  <si>
    <t>Keyonna</t>
  </si>
  <si>
    <t>Hale</t>
  </si>
  <si>
    <t>Eli</t>
  </si>
  <si>
    <t>Nevins</t>
  </si>
  <si>
    <t>Walker</t>
  </si>
  <si>
    <t>Crimm</t>
  </si>
  <si>
    <t>Amoury</t>
  </si>
  <si>
    <t>Austin</t>
  </si>
  <si>
    <t>Charley</t>
  </si>
  <si>
    <t>Jace</t>
  </si>
  <si>
    <t>Wood</t>
  </si>
  <si>
    <t>Hunter</t>
  </si>
  <si>
    <t>Broadway</t>
  </si>
  <si>
    <t>Cooper</t>
  </si>
  <si>
    <t>Penny</t>
  </si>
  <si>
    <t>Harleigh</t>
  </si>
  <si>
    <t>McKee</t>
  </si>
  <si>
    <t>Logan</t>
  </si>
  <si>
    <t>Mullins</t>
  </si>
  <si>
    <t>Sawyer</t>
  </si>
  <si>
    <t>Roberts</t>
  </si>
  <si>
    <t>Joshua</t>
  </si>
  <si>
    <t>Flatt</t>
  </si>
  <si>
    <t>Peyton</t>
  </si>
  <si>
    <t>Robinson</t>
  </si>
  <si>
    <t>Aubri</t>
  </si>
  <si>
    <t>Hutcheson</t>
  </si>
  <si>
    <t>Anderson</t>
  </si>
  <si>
    <t>Tyler</t>
  </si>
  <si>
    <t>Brooks</t>
  </si>
  <si>
    <t>Jacob</t>
  </si>
  <si>
    <t>Charlton</t>
  </si>
  <si>
    <t>C.J.</t>
  </si>
  <si>
    <t>Coleman</t>
  </si>
  <si>
    <t>Ellie</t>
  </si>
  <si>
    <t>Caidon</t>
  </si>
  <si>
    <t>Sanders</t>
  </si>
  <si>
    <t>Teddy</t>
  </si>
  <si>
    <t>Hayes</t>
  </si>
  <si>
    <t>Rushing</t>
  </si>
  <si>
    <t>Orin</t>
  </si>
  <si>
    <t>Wright</t>
  </si>
  <si>
    <t>Dartaveous</t>
  </si>
  <si>
    <t>Bonner</t>
  </si>
  <si>
    <t>Brown</t>
  </si>
  <si>
    <t>Abby</t>
  </si>
  <si>
    <t>Grant</t>
  </si>
  <si>
    <t>Martin</t>
  </si>
  <si>
    <t>Moak</t>
  </si>
  <si>
    <t>Wade Henry</t>
  </si>
  <si>
    <t>Kipton (Kip)</t>
  </si>
  <si>
    <t>Yeatman</t>
  </si>
  <si>
    <t>Garrett</t>
  </si>
  <si>
    <t>First Name</t>
  </si>
  <si>
    <t>Last Name</t>
  </si>
  <si>
    <t>LEVEL</t>
  </si>
  <si>
    <t>YOUNGEST</t>
  </si>
  <si>
    <t>OLDEST</t>
  </si>
  <si>
    <t>Jr I</t>
  </si>
  <si>
    <t>Jr II</t>
  </si>
  <si>
    <t>Jr III</t>
  </si>
  <si>
    <t>Sr I</t>
  </si>
  <si>
    <t>Sr II</t>
  </si>
  <si>
    <t>Age Jan 1</t>
  </si>
  <si>
    <t>County</t>
  </si>
  <si>
    <t xml:space="preserve">Newton </t>
  </si>
  <si>
    <t>SCRATCH</t>
  </si>
  <si>
    <t>PLACING</t>
  </si>
  <si>
    <t>OVERALL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</si>
</sst>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" fontId="0" fillId="0" borderId="0" xfId="0" applyNumberFormat="1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2" xfId="0" applyBorder="1" applyAlignment="1">
      <alignment wrapText="1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18"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1" formatCode="0"/>
      <alignment horizontal="center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numFmt numFmtId="1" formatCode="0"/>
      <alignment horizontal="general" vertical="bottom" textRotation="0" wrapText="1" indent="0" justifyLastLine="0" shrinkToFit="0" readingOrder="0"/>
    </dxf>
    <dxf>
      <numFmt numFmtId="1" formatCode="0"/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61FF53-D377-46F7-9333-A48D1270ECEF}" name="Table1" displayName="Table1" ref="A1:H50" totalsRowShown="0" headerRowDxfId="17" dataDxfId="16">
  <autoFilter ref="A1:H50" xr:uid="{4061FF53-D377-46F7-9333-A48D1270ECEF}"/>
  <sortState xmlns:xlrd2="http://schemas.microsoft.com/office/spreadsheetml/2017/richdata2" ref="A2:H50">
    <sortCondition ref="B1:B50"/>
  </sortState>
  <tableColumns count="8">
    <tableColumn id="1" xr3:uid="{22F4D915-AAE4-41B6-9683-1C3193E81C0D}" name="First Name" dataDxfId="15"/>
    <tableColumn id="8" xr3:uid="{B5ED57FE-8E80-43DD-807C-70EFC45A92A8}" name="Last Name" dataDxfId="14"/>
    <tableColumn id="2" xr3:uid="{AE02D89D-781E-4A58-AFC2-4F266710829F}" name="4-Her's Age" dataDxfId="13"/>
    <tableColumn id="3" xr3:uid="{7382DEA8-9A69-42E7-B683-A1E3DCB149D7}" name="4-H County" dataDxfId="12"/>
    <tableColumn id="4" xr3:uid="{C165A8D0-8EEC-4027-B2FB-04D1C0F0A8B5}" name="4-Her's T-Shirt Size" dataDxfId="11"/>
    <tableColumn id="5" xr3:uid="{E7A6670C-5D51-468F-A67C-94BF2B07D162}" name="Date of Birth*" dataDxfId="10"/>
    <tableColumn id="6" xr3:uid="{79843E44-FA64-43D3-9707-6EB497CCCED0}" name="Age January 1" dataDxfId="9">
      <calculatedColumnFormula>DATEDIF(F2, DATE(2025, 1, 1), "Y")</calculatedColumnFormula>
    </tableColumn>
    <tableColumn id="7" xr3:uid="{0D6C67A1-B67A-41D3-8D89-5078296D66F9}" name="Age Today" dataDxfId="8">
      <calculatedColumnFormula>DATEDIF(F2, TODAY(), "Y")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689770-783E-4EC6-B8ED-E05DB2A112D1}" name="Table2" displayName="Table2" ref="J1:T50" totalsRowShown="0" headerRowDxfId="7">
  <autoFilter ref="J1:T50" xr:uid="{31689770-783E-4EC6-B8ED-E05DB2A112D1}"/>
  <sortState xmlns:xlrd2="http://schemas.microsoft.com/office/spreadsheetml/2017/richdata2" ref="J2:T50">
    <sortCondition ref="N2:N50"/>
    <sortCondition descending="1" ref="R2:R50"/>
  </sortState>
  <tableColumns count="11">
    <tableColumn id="5" xr3:uid="{5A60BC23-E82C-44A4-B6BD-03327A9D2CDF}" name="First Name" dataDxfId="6"/>
    <tableColumn id="7" xr3:uid="{6D406E58-14FE-4448-AFA6-84740801DE47}" name="Last Name" dataDxfId="5"/>
    <tableColumn id="9" xr3:uid="{F118CBB8-E538-4997-9961-3B093AF5920C}" name="County" dataDxfId="4"/>
    <tableColumn id="8" xr3:uid="{C944A6AA-15D3-4C2D-9D50-258C5A9A0B15}" name="Age Jan 1" dataDxfId="3"/>
    <tableColumn id="6" xr3:uid="{9D4705CB-B03A-4EA7-9DE7-09571F4AB865}" name="4H Level" dataDxfId="2">
      <calculatedColumnFormula>INDEX(Sheet2!$A$2:$A$6, MATCH(M2, Sheet2!$B$2:$B$6, 1))</calculatedColumnFormula>
    </tableColumn>
    <tableColumn id="1" xr3:uid="{D5FE34C7-B1E0-4282-B640-614A29B5D749}" name="Written Test"/>
    <tableColumn id="2" xr3:uid="{934C5C83-0C2C-426E-B76B-CDC4CCAD160E}" name="Woods Course"/>
    <tableColumn id="3" xr3:uid="{8E2C381C-8EF2-4FE1-BCFB-84E5E4C7A961}" name="Speed Course "/>
    <tableColumn id="4" xr3:uid="{54550F71-68C0-4E49-8C7A-6D5FB424996F}" name="Total: " dataDxfId="1">
      <calculatedColumnFormula>SUM(Table2[[#This Row],[Written Test]:[Speed Course ]])</calculatedColumnFormula>
    </tableColumn>
    <tableColumn id="10" xr3:uid="{B9F22E7C-F276-42DA-BB37-2614255FB25F}" name="PLACING"/>
    <tableColumn id="11" xr3:uid="{3AE2FC1E-8C32-4EF3-9163-AFFA685F5214}" name="OVERAL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7B066B5-FE6E-46F2-B3A3-5644E46E4042}" name="Table3" displayName="Table3" ref="A1:C6" totalsRowShown="0" headerRowDxfId="0">
  <autoFilter ref="A1:C6" xr:uid="{27B066B5-FE6E-46F2-B3A3-5644E46E4042}"/>
  <tableColumns count="3">
    <tableColumn id="1" xr3:uid="{FEF2BB9E-2618-447C-B104-79FCBA8E3B7E}" name="LEVEL"/>
    <tableColumn id="2" xr3:uid="{D95A937C-2E66-4C66-8DA5-BA0024078786}" name="YOUNGEST"/>
    <tableColumn id="3" xr3:uid="{1C31CD3B-3DF4-4C92-8FB2-B0ECB8D918BC}" name="OLDES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Tyson Palette">
      <a:dk1>
        <a:srgbClr val="454446"/>
      </a:dk1>
      <a:lt1>
        <a:srgbClr val="E0D1B1"/>
      </a:lt1>
      <a:dk2>
        <a:srgbClr val="44546A"/>
      </a:dk2>
      <a:lt2>
        <a:srgbClr val="E7E6E6"/>
      </a:lt2>
      <a:accent1>
        <a:srgbClr val="44546A"/>
      </a:accent1>
      <a:accent2>
        <a:srgbClr val="E40B0E"/>
      </a:accent2>
      <a:accent3>
        <a:srgbClr val="A5A5A5"/>
      </a:accent3>
      <a:accent4>
        <a:srgbClr val="FED34C"/>
      </a:accent4>
      <a:accent5>
        <a:srgbClr val="93C4C6"/>
      </a:accent5>
      <a:accent6>
        <a:srgbClr val="88BA90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BD8EF-1EEC-4595-B6E1-0A1CE9B445B8}">
  <sheetPr>
    <pageSetUpPr fitToPage="1"/>
  </sheetPr>
  <dimension ref="A1:T55"/>
  <sheetViews>
    <sheetView tabSelected="1" topLeftCell="J1" workbookViewId="0">
      <selection activeCell="Q16" sqref="Q16"/>
    </sheetView>
  </sheetViews>
  <sheetFormatPr defaultRowHeight="14.5" x14ac:dyDescent="0.35"/>
  <cols>
    <col min="1" max="1" width="15.26953125" hidden="1" customWidth="1"/>
    <col min="2" max="2" width="15" hidden="1" customWidth="1"/>
    <col min="3" max="3" width="13.26953125" hidden="1" customWidth="1"/>
    <col min="4" max="4" width="15.7265625" hidden="1" customWidth="1"/>
    <col min="5" max="5" width="20.1796875" hidden="1" customWidth="1"/>
    <col min="6" max="6" width="16.7265625" hidden="1" customWidth="1"/>
    <col min="7" max="8" width="16.7265625" style="4" hidden="1" customWidth="1"/>
    <col min="9" max="9" width="9.1796875" hidden="1" customWidth="1"/>
    <col min="10" max="10" width="12.81640625" customWidth="1"/>
    <col min="11" max="11" width="15" bestFit="1" customWidth="1"/>
    <col min="12" max="12" width="15" customWidth="1"/>
    <col min="13" max="13" width="11" style="10" customWidth="1"/>
    <col min="14" max="14" width="8.81640625" customWidth="1"/>
    <col min="15" max="17" width="11.26953125" customWidth="1"/>
    <col min="18" max="18" width="11.453125" customWidth="1"/>
    <col min="19" max="19" width="12.81640625" bestFit="1" customWidth="1"/>
  </cols>
  <sheetData>
    <row r="1" spans="1:20" s="7" customFormat="1" ht="29" x14ac:dyDescent="0.35">
      <c r="A1" s="5" t="s">
        <v>122</v>
      </c>
      <c r="B1" s="5" t="s">
        <v>123</v>
      </c>
      <c r="C1" s="5" t="s">
        <v>0</v>
      </c>
      <c r="D1" s="5" t="s">
        <v>1</v>
      </c>
      <c r="E1" s="5" t="s">
        <v>2</v>
      </c>
      <c r="F1" s="5" t="s">
        <v>3</v>
      </c>
      <c r="G1" s="6" t="s">
        <v>37</v>
      </c>
      <c r="H1" s="6" t="s">
        <v>38</v>
      </c>
      <c r="J1" s="5" t="s">
        <v>122</v>
      </c>
      <c r="K1" s="5" t="s">
        <v>123</v>
      </c>
      <c r="L1" s="5" t="s">
        <v>133</v>
      </c>
      <c r="M1" s="5" t="s">
        <v>132</v>
      </c>
      <c r="N1" s="5" t="s">
        <v>39</v>
      </c>
      <c r="O1" s="5" t="s">
        <v>32</v>
      </c>
      <c r="P1" s="5" t="s">
        <v>33</v>
      </c>
      <c r="Q1" s="5" t="s">
        <v>34</v>
      </c>
      <c r="R1" s="5" t="s">
        <v>35</v>
      </c>
      <c r="S1" s="5" t="s">
        <v>136</v>
      </c>
      <c r="T1" s="5" t="s">
        <v>137</v>
      </c>
    </row>
    <row r="2" spans="1:20" ht="15.75" customHeight="1" x14ac:dyDescent="0.35">
      <c r="A2" s="8" t="s">
        <v>82</v>
      </c>
      <c r="B2" t="s">
        <v>96</v>
      </c>
      <c r="C2" s="2">
        <v>15</v>
      </c>
      <c r="D2" s="2" t="s">
        <v>12</v>
      </c>
      <c r="E2" s="2" t="s">
        <v>26</v>
      </c>
      <c r="F2" s="1">
        <v>40366</v>
      </c>
      <c r="G2" s="3">
        <f t="shared" ref="G2:G33" si="0">DATEDIF(F2, DATE(2025, 1, 1), "Y")</f>
        <v>14</v>
      </c>
      <c r="H2" s="3">
        <f t="shared" ref="H2:H33" ca="1" si="1">DATEDIF(F2, TODAY(), "Y")</f>
        <v>15</v>
      </c>
      <c r="J2" s="11" t="s">
        <v>62</v>
      </c>
      <c r="K2" t="s">
        <v>63</v>
      </c>
      <c r="L2" s="2" t="s">
        <v>12</v>
      </c>
      <c r="M2" s="12">
        <v>9</v>
      </c>
      <c r="N2" t="str">
        <f>INDEX(Sheet2!$A$2:$A$6, MATCH(M2, Sheet2!$B$2:$B$6, 1))</f>
        <v>Jr I</v>
      </c>
      <c r="O2">
        <v>10</v>
      </c>
      <c r="P2">
        <v>85</v>
      </c>
      <c r="Q2">
        <v>28</v>
      </c>
      <c r="R2">
        <f>SUM(Table2[[#This Row],[Written Test]:[Speed Course ]])</f>
        <v>123</v>
      </c>
      <c r="S2">
        <v>1</v>
      </c>
    </row>
    <row r="3" spans="1:20" ht="13.5" customHeight="1" x14ac:dyDescent="0.35">
      <c r="A3" s="8" t="s">
        <v>75</v>
      </c>
      <c r="B3" t="s">
        <v>76</v>
      </c>
      <c r="C3" s="2">
        <v>12</v>
      </c>
      <c r="D3" s="2" t="s">
        <v>19</v>
      </c>
      <c r="E3" s="2" t="s">
        <v>16</v>
      </c>
      <c r="F3" s="1">
        <v>41138</v>
      </c>
      <c r="G3" s="3">
        <f t="shared" si="0"/>
        <v>12</v>
      </c>
      <c r="H3" s="3">
        <f t="shared" ca="1" si="1"/>
        <v>13</v>
      </c>
      <c r="J3" s="9" t="s">
        <v>64</v>
      </c>
      <c r="K3" t="s">
        <v>65</v>
      </c>
      <c r="L3" s="2" t="s">
        <v>17</v>
      </c>
      <c r="M3" s="12">
        <v>9</v>
      </c>
      <c r="N3" t="str">
        <f>INDEX(Sheet2!$A$2:$A$6, MATCH(M3, Sheet2!$B$2:$B$6, 1))</f>
        <v>Jr I</v>
      </c>
      <c r="O3">
        <v>10</v>
      </c>
      <c r="P3">
        <v>88</v>
      </c>
      <c r="Q3">
        <v>20</v>
      </c>
      <c r="R3">
        <f>SUM(Table2[[#This Row],[Written Test]:[Speed Course ]])</f>
        <v>118</v>
      </c>
      <c r="S3">
        <v>2</v>
      </c>
    </row>
    <row r="4" spans="1:20" ht="13.5" customHeight="1" x14ac:dyDescent="0.35">
      <c r="A4" s="8" t="s">
        <v>40</v>
      </c>
      <c r="B4" t="s">
        <v>41</v>
      </c>
      <c r="C4" s="2">
        <v>8</v>
      </c>
      <c r="D4" s="2" t="s">
        <v>4</v>
      </c>
      <c r="E4" s="2" t="s">
        <v>5</v>
      </c>
      <c r="F4" s="1">
        <v>42640</v>
      </c>
      <c r="G4" s="3">
        <f t="shared" si="0"/>
        <v>8</v>
      </c>
      <c r="H4" s="3">
        <f t="shared" ca="1" si="1"/>
        <v>9</v>
      </c>
      <c r="J4" s="9" t="s">
        <v>54</v>
      </c>
      <c r="K4" t="s">
        <v>55</v>
      </c>
      <c r="L4" s="2" t="s">
        <v>17</v>
      </c>
      <c r="M4" s="12">
        <v>9</v>
      </c>
      <c r="N4" t="str">
        <f>INDEX(Sheet2!$A$2:$A$6, MATCH(M4, Sheet2!$B$2:$B$6, 1))</f>
        <v>Jr I</v>
      </c>
      <c r="O4">
        <v>10</v>
      </c>
      <c r="P4">
        <v>81</v>
      </c>
      <c r="Q4">
        <v>26</v>
      </c>
      <c r="R4">
        <f>SUM(Table2[[#This Row],[Written Test]:[Speed Course ]])</f>
        <v>117</v>
      </c>
      <c r="S4">
        <v>3</v>
      </c>
    </row>
    <row r="5" spans="1:20" ht="14.25" customHeight="1" x14ac:dyDescent="0.35">
      <c r="A5" s="8" t="s">
        <v>111</v>
      </c>
      <c r="B5" t="s">
        <v>112</v>
      </c>
      <c r="C5" s="2">
        <v>18</v>
      </c>
      <c r="D5" s="2" t="s">
        <v>19</v>
      </c>
      <c r="E5" s="2" t="s">
        <v>14</v>
      </c>
      <c r="F5" s="1">
        <v>38791</v>
      </c>
      <c r="G5" s="3">
        <f t="shared" si="0"/>
        <v>18</v>
      </c>
      <c r="H5" s="3">
        <f t="shared" ca="1" si="1"/>
        <v>19</v>
      </c>
      <c r="J5" s="9" t="s">
        <v>119</v>
      </c>
      <c r="K5" t="s">
        <v>66</v>
      </c>
      <c r="L5" s="2" t="s">
        <v>134</v>
      </c>
      <c r="M5" s="12">
        <v>9</v>
      </c>
      <c r="N5" t="str">
        <f>INDEX(Sheet2!$A$2:$A$6, MATCH(M5, Sheet2!$B$2:$B$6, 1))</f>
        <v>Jr I</v>
      </c>
      <c r="O5">
        <v>7</v>
      </c>
      <c r="P5">
        <v>89</v>
      </c>
      <c r="Q5">
        <v>20</v>
      </c>
      <c r="R5">
        <f>SUM(Table2[[#This Row],[Written Test]:[Speed Course ]])</f>
        <v>116</v>
      </c>
    </row>
    <row r="6" spans="1:20" ht="16.5" customHeight="1" x14ac:dyDescent="0.35">
      <c r="A6" s="8" t="s">
        <v>80</v>
      </c>
      <c r="B6" t="s">
        <v>81</v>
      </c>
      <c r="C6" s="2">
        <v>13</v>
      </c>
      <c r="D6" s="2" t="s">
        <v>25</v>
      </c>
      <c r="E6" s="2" t="s">
        <v>16</v>
      </c>
      <c r="F6" s="1">
        <v>40890</v>
      </c>
      <c r="G6" s="3">
        <f t="shared" si="0"/>
        <v>13</v>
      </c>
      <c r="H6" s="3">
        <f t="shared" ca="1" si="1"/>
        <v>13</v>
      </c>
      <c r="J6" s="9" t="s">
        <v>47</v>
      </c>
      <c r="K6" t="s">
        <v>48</v>
      </c>
      <c r="L6" s="2" t="s">
        <v>4</v>
      </c>
      <c r="M6" s="12">
        <v>8</v>
      </c>
      <c r="N6" t="str">
        <f>INDEX(Sheet2!$A$2:$A$6, MATCH(M6, Sheet2!$B$2:$B$6, 1))</f>
        <v>Jr I</v>
      </c>
      <c r="O6">
        <v>7</v>
      </c>
      <c r="P6">
        <v>85</v>
      </c>
      <c r="Q6">
        <v>15</v>
      </c>
      <c r="R6">
        <f>SUM(Table2[[#This Row],[Written Test]:[Speed Course ]])</f>
        <v>107</v>
      </c>
    </row>
    <row r="7" spans="1:20" x14ac:dyDescent="0.35">
      <c r="A7" s="9" t="s">
        <v>97</v>
      </c>
      <c r="B7" t="s">
        <v>98</v>
      </c>
      <c r="C7" s="2">
        <v>15</v>
      </c>
      <c r="D7" s="2" t="s">
        <v>19</v>
      </c>
      <c r="E7" s="2" t="s">
        <v>16</v>
      </c>
      <c r="F7" s="1">
        <v>40185</v>
      </c>
      <c r="G7" s="3">
        <f t="shared" si="0"/>
        <v>14</v>
      </c>
      <c r="H7" s="3">
        <f t="shared" ca="1" si="1"/>
        <v>15</v>
      </c>
      <c r="J7" s="9" t="s">
        <v>52</v>
      </c>
      <c r="K7" t="s">
        <v>53</v>
      </c>
      <c r="L7" s="2" t="s">
        <v>13</v>
      </c>
      <c r="M7" s="12">
        <v>9</v>
      </c>
      <c r="N7" t="str">
        <f>INDEX(Sheet2!$A$2:$A$6, MATCH(M7, Sheet2!$B$2:$B$6, 1))</f>
        <v>Jr I</v>
      </c>
      <c r="O7">
        <v>7</v>
      </c>
      <c r="P7">
        <v>69</v>
      </c>
      <c r="Q7">
        <v>20</v>
      </c>
      <c r="R7">
        <f>SUM(Table2[[#This Row],[Written Test]:[Speed Course ]])</f>
        <v>96</v>
      </c>
    </row>
    <row r="8" spans="1:20" x14ac:dyDescent="0.35">
      <c r="A8" s="9" t="s">
        <v>90</v>
      </c>
      <c r="B8" t="s">
        <v>113</v>
      </c>
      <c r="C8" s="2">
        <v>18</v>
      </c>
      <c r="D8" s="2" t="s">
        <v>19</v>
      </c>
      <c r="E8" s="2" t="s">
        <v>14</v>
      </c>
      <c r="F8" s="1">
        <v>38944</v>
      </c>
      <c r="G8" s="3">
        <f t="shared" si="0"/>
        <v>18</v>
      </c>
      <c r="H8" s="3">
        <f t="shared" ca="1" si="1"/>
        <v>19</v>
      </c>
      <c r="J8" s="9" t="s">
        <v>11</v>
      </c>
      <c r="K8" t="s">
        <v>117</v>
      </c>
      <c r="L8" s="2" t="s">
        <v>12</v>
      </c>
      <c r="M8" s="12">
        <v>8</v>
      </c>
      <c r="N8" t="str">
        <f>INDEX(Sheet2!$A$2:$A$6, MATCH(M8, Sheet2!$B$2:$B$6, 1))</f>
        <v>Jr I</v>
      </c>
      <c r="O8">
        <v>9</v>
      </c>
      <c r="P8">
        <v>66</v>
      </c>
      <c r="Q8">
        <v>20</v>
      </c>
      <c r="R8">
        <f>SUM(Table2[[#This Row],[Written Test]:[Speed Course ]])</f>
        <v>95</v>
      </c>
    </row>
    <row r="9" spans="1:20" x14ac:dyDescent="0.35">
      <c r="A9" s="9" t="s">
        <v>118</v>
      </c>
      <c r="B9" t="s">
        <v>49</v>
      </c>
      <c r="C9" s="2">
        <v>10</v>
      </c>
      <c r="D9" s="2" t="s">
        <v>13</v>
      </c>
      <c r="E9" s="2" t="s">
        <v>14</v>
      </c>
      <c r="F9" s="1">
        <v>42031</v>
      </c>
      <c r="G9" s="3">
        <f t="shared" si="0"/>
        <v>9</v>
      </c>
      <c r="H9" s="3">
        <f t="shared" ca="1" si="1"/>
        <v>10</v>
      </c>
      <c r="J9" s="9" t="s">
        <v>118</v>
      </c>
      <c r="K9" t="s">
        <v>49</v>
      </c>
      <c r="L9" s="2" t="s">
        <v>13</v>
      </c>
      <c r="M9" s="12">
        <v>9</v>
      </c>
      <c r="N9" t="str">
        <f>INDEX(Sheet2!$A$2:$A$6, MATCH(M9, Sheet2!$B$2:$B$6, 1))</f>
        <v>Jr I</v>
      </c>
      <c r="O9">
        <v>10</v>
      </c>
      <c r="P9">
        <v>63</v>
      </c>
      <c r="Q9">
        <v>15</v>
      </c>
      <c r="R9">
        <f>SUM(Table2[[#This Row],[Written Test]:[Speed Course ]])</f>
        <v>88</v>
      </c>
    </row>
    <row r="10" spans="1:20" x14ac:dyDescent="0.35">
      <c r="A10" s="8" t="s">
        <v>50</v>
      </c>
      <c r="B10" t="s">
        <v>51</v>
      </c>
      <c r="C10" s="2">
        <v>10</v>
      </c>
      <c r="D10" s="2" t="s">
        <v>15</v>
      </c>
      <c r="E10" s="2" t="s">
        <v>5</v>
      </c>
      <c r="F10" s="1">
        <v>41657</v>
      </c>
      <c r="G10" s="3">
        <f t="shared" si="0"/>
        <v>10</v>
      </c>
      <c r="H10" s="3">
        <f t="shared" ca="1" si="1"/>
        <v>11</v>
      </c>
      <c r="J10" s="9" t="s">
        <v>44</v>
      </c>
      <c r="K10" t="s">
        <v>45</v>
      </c>
      <c r="L10" s="2" t="s">
        <v>7</v>
      </c>
      <c r="M10" s="12">
        <v>8</v>
      </c>
      <c r="N10" t="str">
        <f>INDEX(Sheet2!$A$2:$A$6, MATCH(M10, Sheet2!$B$2:$B$6, 1))</f>
        <v>Jr I</v>
      </c>
      <c r="O10">
        <v>9</v>
      </c>
      <c r="P10">
        <v>58</v>
      </c>
      <c r="Q10">
        <v>20</v>
      </c>
      <c r="R10">
        <f>SUM(Table2[[#This Row],[Written Test]:[Speed Course ]])</f>
        <v>87</v>
      </c>
    </row>
    <row r="11" spans="1:20" ht="17.25" customHeight="1" x14ac:dyDescent="0.35">
      <c r="A11" s="8" t="s">
        <v>99</v>
      </c>
      <c r="B11" t="s">
        <v>100</v>
      </c>
      <c r="C11" s="2">
        <v>15</v>
      </c>
      <c r="D11" s="2" t="s">
        <v>28</v>
      </c>
      <c r="E11" s="2" t="s">
        <v>14</v>
      </c>
      <c r="F11" s="1">
        <v>40337</v>
      </c>
      <c r="G11" s="3">
        <f t="shared" si="0"/>
        <v>14</v>
      </c>
      <c r="H11" s="3">
        <f t="shared" ca="1" si="1"/>
        <v>15</v>
      </c>
      <c r="J11" s="9" t="s">
        <v>21</v>
      </c>
      <c r="K11" t="s">
        <v>120</v>
      </c>
      <c r="L11" s="2" t="s">
        <v>12</v>
      </c>
      <c r="M11" s="12">
        <v>9</v>
      </c>
      <c r="N11" t="str">
        <f>INDEX(Sheet2!$A$2:$A$6, MATCH(M11, Sheet2!$B$2:$B$6, 1))</f>
        <v>Jr I</v>
      </c>
      <c r="O11">
        <v>10</v>
      </c>
      <c r="P11">
        <v>69</v>
      </c>
      <c r="Q11">
        <v>0</v>
      </c>
      <c r="R11">
        <f>SUM(Table2[[#This Row],[Written Test]:[Speed Course ]])</f>
        <v>79</v>
      </c>
    </row>
    <row r="12" spans="1:20" x14ac:dyDescent="0.35">
      <c r="A12" s="9" t="s">
        <v>101</v>
      </c>
      <c r="B12" t="s">
        <v>102</v>
      </c>
      <c r="C12" s="2">
        <v>15</v>
      </c>
      <c r="D12" s="2" t="s">
        <v>19</v>
      </c>
      <c r="E12" s="2" t="s">
        <v>16</v>
      </c>
      <c r="F12" s="1">
        <v>40121</v>
      </c>
      <c r="G12" s="3">
        <f t="shared" si="0"/>
        <v>15</v>
      </c>
      <c r="H12" s="3">
        <f t="shared" ca="1" si="1"/>
        <v>15</v>
      </c>
      <c r="J12" s="9" t="s">
        <v>8</v>
      </c>
      <c r="K12" t="s">
        <v>116</v>
      </c>
      <c r="L12" s="2" t="s">
        <v>9</v>
      </c>
      <c r="M12" s="12">
        <v>8</v>
      </c>
      <c r="N12" t="str">
        <f>INDEX(Sheet2!$A$2:$A$6, MATCH(M12, Sheet2!$B$2:$B$6, 1))</f>
        <v>Jr I</v>
      </c>
      <c r="O12">
        <v>8</v>
      </c>
      <c r="P12">
        <v>39</v>
      </c>
      <c r="Q12">
        <v>0</v>
      </c>
      <c r="R12">
        <f>SUM(Table2[[#This Row],[Written Test]:[Speed Course ]])</f>
        <v>47</v>
      </c>
    </row>
    <row r="13" spans="1:20" x14ac:dyDescent="0.35">
      <c r="A13" s="9" t="s">
        <v>52</v>
      </c>
      <c r="B13" t="s">
        <v>53</v>
      </c>
      <c r="C13" s="2">
        <v>10</v>
      </c>
      <c r="D13" s="2" t="s">
        <v>13</v>
      </c>
      <c r="E13" s="2" t="s">
        <v>16</v>
      </c>
      <c r="F13" s="1">
        <v>42024</v>
      </c>
      <c r="G13" s="3">
        <f t="shared" si="0"/>
        <v>9</v>
      </c>
      <c r="H13" s="3">
        <f t="shared" ca="1" si="1"/>
        <v>10</v>
      </c>
      <c r="J13" s="9" t="s">
        <v>46</v>
      </c>
      <c r="K13" t="s">
        <v>45</v>
      </c>
      <c r="L13" s="2" t="s">
        <v>7</v>
      </c>
      <c r="M13" s="12">
        <v>9</v>
      </c>
      <c r="N13" t="str">
        <f>INDEX(Sheet2!$A$2:$A$6, MATCH(M13, Sheet2!$B$2:$B$6, 1))</f>
        <v>Jr I</v>
      </c>
      <c r="O13">
        <v>5</v>
      </c>
      <c r="P13">
        <v>36</v>
      </c>
      <c r="Q13">
        <v>5</v>
      </c>
      <c r="R13">
        <f>SUM(Table2[[#This Row],[Written Test]:[Speed Course ]])</f>
        <v>46</v>
      </c>
    </row>
    <row r="14" spans="1:20" x14ac:dyDescent="0.35">
      <c r="A14" s="9" t="s">
        <v>73</v>
      </c>
      <c r="B14" t="s">
        <v>74</v>
      </c>
      <c r="D14" s="2" t="s">
        <v>4</v>
      </c>
      <c r="E14" s="2" t="s">
        <v>14</v>
      </c>
      <c r="F14" s="1">
        <v>41552</v>
      </c>
      <c r="G14" s="3">
        <f t="shared" si="0"/>
        <v>11</v>
      </c>
      <c r="H14" s="3">
        <f t="shared" ca="1" si="1"/>
        <v>11</v>
      </c>
      <c r="J14" s="9" t="s">
        <v>42</v>
      </c>
      <c r="K14" t="s">
        <v>43</v>
      </c>
      <c r="L14" s="2" t="s">
        <v>6</v>
      </c>
      <c r="M14" s="12">
        <v>8</v>
      </c>
      <c r="N14" t="str">
        <f>INDEX(Sheet2!$A$2:$A$6, MATCH(M14, Sheet2!$B$2:$B$6, 1))</f>
        <v>Jr I</v>
      </c>
      <c r="O14">
        <v>10</v>
      </c>
      <c r="P14">
        <v>14</v>
      </c>
      <c r="Q14">
        <v>0</v>
      </c>
      <c r="R14">
        <f>SUM(Table2[[#This Row],[Written Test]:[Speed Course ]])</f>
        <v>24</v>
      </c>
    </row>
    <row r="15" spans="1:20" x14ac:dyDescent="0.35">
      <c r="A15" s="8" t="s">
        <v>67</v>
      </c>
      <c r="B15" t="s">
        <v>68</v>
      </c>
      <c r="C15" s="2">
        <v>11</v>
      </c>
      <c r="D15" s="2" t="s">
        <v>19</v>
      </c>
      <c r="E15" s="2" t="s">
        <v>22</v>
      </c>
      <c r="F15" s="1">
        <v>41312</v>
      </c>
      <c r="G15" s="3">
        <f t="shared" si="0"/>
        <v>11</v>
      </c>
      <c r="H15" s="3">
        <f t="shared" ca="1" si="1"/>
        <v>12</v>
      </c>
      <c r="J15" s="9" t="s">
        <v>40</v>
      </c>
      <c r="K15" t="s">
        <v>41</v>
      </c>
      <c r="L15" s="2" t="s">
        <v>4</v>
      </c>
      <c r="M15" s="12">
        <v>8</v>
      </c>
      <c r="N15" t="str">
        <f>INDEX(Sheet2!$A$2:$A$6, MATCH(M15, Sheet2!$B$2:$B$6, 1))</f>
        <v>Jr I</v>
      </c>
      <c r="O15">
        <v>8</v>
      </c>
      <c r="P15">
        <v>15</v>
      </c>
      <c r="Q15">
        <v>0</v>
      </c>
      <c r="R15">
        <f>SUM(Table2[[#This Row],[Written Test]:[Speed Course ]])</f>
        <v>23</v>
      </c>
    </row>
    <row r="16" spans="1:20" x14ac:dyDescent="0.35">
      <c r="A16" s="8" t="s">
        <v>90</v>
      </c>
      <c r="B16" t="s">
        <v>91</v>
      </c>
      <c r="C16">
        <v>13</v>
      </c>
      <c r="D16" s="2" t="s">
        <v>13</v>
      </c>
      <c r="E16" s="2" t="s">
        <v>16</v>
      </c>
      <c r="F16" s="1"/>
      <c r="G16" s="3">
        <f t="shared" si="0"/>
        <v>125</v>
      </c>
      <c r="H16" s="3">
        <f t="shared" ca="1" si="1"/>
        <v>125</v>
      </c>
      <c r="J16" s="9" t="s">
        <v>58</v>
      </c>
      <c r="K16" t="s">
        <v>59</v>
      </c>
      <c r="L16" s="2" t="s">
        <v>19</v>
      </c>
      <c r="M16" s="12">
        <v>10</v>
      </c>
      <c r="N16" t="str">
        <f>INDEX(Sheet2!$A$2:$A$6, MATCH(M16, Sheet2!$B$2:$B$6, 1))</f>
        <v>Jr II</v>
      </c>
      <c r="O16" t="s">
        <v>135</v>
      </c>
      <c r="P16" t="s">
        <v>135</v>
      </c>
      <c r="Q16" t="s">
        <v>135</v>
      </c>
      <c r="R16" t="s">
        <v>135</v>
      </c>
    </row>
    <row r="17" spans="1:20" x14ac:dyDescent="0.35">
      <c r="A17" s="8" t="s">
        <v>29</v>
      </c>
      <c r="B17" t="s">
        <v>121</v>
      </c>
      <c r="C17" s="2">
        <v>16</v>
      </c>
      <c r="D17" s="2" t="s">
        <v>6</v>
      </c>
      <c r="E17" s="2" t="s">
        <v>22</v>
      </c>
      <c r="F17" s="1">
        <v>39773</v>
      </c>
      <c r="G17" s="3">
        <f t="shared" si="0"/>
        <v>16</v>
      </c>
      <c r="H17" s="3">
        <f t="shared" ca="1" si="1"/>
        <v>16</v>
      </c>
      <c r="J17" s="9" t="s">
        <v>71</v>
      </c>
      <c r="K17" t="s">
        <v>72</v>
      </c>
      <c r="L17" s="2" t="s">
        <v>36</v>
      </c>
      <c r="M17" s="12">
        <v>11</v>
      </c>
      <c r="N17" t="str">
        <f>INDEX(Sheet2!$A$2:$A$6, MATCH(M17, Sheet2!$B$2:$B$6, 1))</f>
        <v>Jr II</v>
      </c>
      <c r="O17">
        <v>8</v>
      </c>
      <c r="P17">
        <v>82</v>
      </c>
      <c r="Q17">
        <v>15</v>
      </c>
      <c r="R17">
        <f>SUM(Table2[[#This Row],[Written Test]:[Speed Course ]])</f>
        <v>105</v>
      </c>
      <c r="S17">
        <v>1</v>
      </c>
    </row>
    <row r="18" spans="1:20" ht="15" customHeight="1" x14ac:dyDescent="0.35">
      <c r="A18" s="8" t="s">
        <v>54</v>
      </c>
      <c r="B18" t="s">
        <v>55</v>
      </c>
      <c r="C18" s="2">
        <v>10</v>
      </c>
      <c r="D18" s="2" t="s">
        <v>17</v>
      </c>
      <c r="E18" s="2" t="s">
        <v>5</v>
      </c>
      <c r="F18" s="1">
        <v>42069</v>
      </c>
      <c r="G18" s="3">
        <f t="shared" si="0"/>
        <v>9</v>
      </c>
      <c r="H18" s="3">
        <f t="shared" ca="1" si="1"/>
        <v>10</v>
      </c>
      <c r="J18" s="9" t="s">
        <v>67</v>
      </c>
      <c r="K18" t="s">
        <v>68</v>
      </c>
      <c r="L18" s="2" t="s">
        <v>19</v>
      </c>
      <c r="M18" s="12">
        <v>11</v>
      </c>
      <c r="N18" t="str">
        <f>INDEX(Sheet2!$A$2:$A$6, MATCH(M18, Sheet2!$B$2:$B$6, 1))</f>
        <v>Jr II</v>
      </c>
      <c r="O18">
        <v>5</v>
      </c>
      <c r="P18">
        <v>77</v>
      </c>
      <c r="Q18">
        <v>20</v>
      </c>
      <c r="R18">
        <f>SUM(Table2[[#This Row],[Written Test]:[Speed Course ]])</f>
        <v>102</v>
      </c>
      <c r="S18">
        <v>2</v>
      </c>
    </row>
    <row r="19" spans="1:20" x14ac:dyDescent="0.35">
      <c r="A19" s="8" t="s">
        <v>114</v>
      </c>
      <c r="B19" t="s">
        <v>115</v>
      </c>
      <c r="C19">
        <v>16</v>
      </c>
      <c r="D19" s="2" t="s">
        <v>6</v>
      </c>
      <c r="E19" s="2" t="s">
        <v>22</v>
      </c>
      <c r="F19" s="1">
        <v>39737</v>
      </c>
      <c r="G19" s="3">
        <f t="shared" si="0"/>
        <v>16</v>
      </c>
      <c r="H19" s="3">
        <f t="shared" ca="1" si="1"/>
        <v>16</v>
      </c>
      <c r="J19" s="9" t="s">
        <v>50</v>
      </c>
      <c r="K19" t="s">
        <v>51</v>
      </c>
      <c r="L19" s="2" t="s">
        <v>15</v>
      </c>
      <c r="M19" s="12">
        <v>10</v>
      </c>
      <c r="N19" t="str">
        <f>INDEX(Sheet2!$A$2:$A$6, MATCH(M19, Sheet2!$B$2:$B$6, 1))</f>
        <v>Jr II</v>
      </c>
      <c r="O19">
        <v>9</v>
      </c>
      <c r="P19">
        <v>79</v>
      </c>
      <c r="Q19">
        <v>10</v>
      </c>
      <c r="R19">
        <f>SUM(Table2[[#This Row],[Written Test]:[Speed Course ]])</f>
        <v>98</v>
      </c>
      <c r="S19">
        <v>3</v>
      </c>
    </row>
    <row r="20" spans="1:20" x14ac:dyDescent="0.35">
      <c r="A20" s="9" t="s">
        <v>42</v>
      </c>
      <c r="B20" t="s">
        <v>43</v>
      </c>
      <c r="C20" s="2">
        <v>8</v>
      </c>
      <c r="D20" s="2" t="s">
        <v>6</v>
      </c>
      <c r="E20" s="2" t="s">
        <v>5</v>
      </c>
      <c r="F20" s="1">
        <v>42700</v>
      </c>
      <c r="G20" s="3">
        <f t="shared" si="0"/>
        <v>8</v>
      </c>
      <c r="H20" s="3">
        <f t="shared" ca="1" si="1"/>
        <v>8</v>
      </c>
      <c r="J20" s="9" t="s">
        <v>73</v>
      </c>
      <c r="K20" t="s">
        <v>74</v>
      </c>
      <c r="L20" s="2" t="s">
        <v>4</v>
      </c>
      <c r="M20" s="12">
        <v>11</v>
      </c>
      <c r="N20" t="str">
        <f>INDEX(Sheet2!$A$2:$A$6, MATCH(M20, Sheet2!$B$2:$B$6, 1))</f>
        <v>Jr II</v>
      </c>
      <c r="O20">
        <v>9</v>
      </c>
      <c r="P20">
        <v>61</v>
      </c>
      <c r="Q20">
        <v>15</v>
      </c>
      <c r="R20">
        <f>SUM(Table2[[#This Row],[Written Test]:[Speed Course ]])</f>
        <v>85</v>
      </c>
    </row>
    <row r="21" spans="1:20" x14ac:dyDescent="0.35">
      <c r="A21" s="9" t="s">
        <v>82</v>
      </c>
      <c r="B21" t="s">
        <v>43</v>
      </c>
      <c r="C21" s="2">
        <v>13</v>
      </c>
      <c r="D21" s="2" t="s">
        <v>6</v>
      </c>
      <c r="E21" s="2" t="s">
        <v>16</v>
      </c>
      <c r="F21" s="1">
        <v>40780</v>
      </c>
      <c r="G21" s="3">
        <f t="shared" si="0"/>
        <v>13</v>
      </c>
      <c r="H21" s="3">
        <f t="shared" ca="1" si="1"/>
        <v>14</v>
      </c>
      <c r="J21" s="9" t="s">
        <v>60</v>
      </c>
      <c r="K21" t="s">
        <v>61</v>
      </c>
      <c r="L21" s="2" t="s">
        <v>19</v>
      </c>
      <c r="M21" s="12">
        <v>10</v>
      </c>
      <c r="N21" t="str">
        <f>INDEX(Sheet2!$A$2:$A$6, MATCH(M21, Sheet2!$B$2:$B$6, 1))</f>
        <v>Jr II</v>
      </c>
      <c r="O21">
        <v>8</v>
      </c>
      <c r="P21">
        <v>25</v>
      </c>
      <c r="Q21">
        <v>5</v>
      </c>
      <c r="R21">
        <f>SUM(Table2[[#This Row],[Written Test]:[Speed Course ]])</f>
        <v>38</v>
      </c>
    </row>
    <row r="22" spans="1:20" x14ac:dyDescent="0.35">
      <c r="A22" s="8" t="s">
        <v>44</v>
      </c>
      <c r="B22" t="s">
        <v>45</v>
      </c>
      <c r="C22" s="2">
        <v>8</v>
      </c>
      <c r="D22" s="2" t="s">
        <v>7</v>
      </c>
      <c r="E22" s="2" t="s">
        <v>5</v>
      </c>
      <c r="F22" s="1">
        <v>42615</v>
      </c>
      <c r="G22" s="3">
        <f t="shared" si="0"/>
        <v>8</v>
      </c>
      <c r="H22" s="3">
        <f t="shared" ca="1" si="1"/>
        <v>9</v>
      </c>
      <c r="J22" s="9" t="s">
        <v>56</v>
      </c>
      <c r="K22" t="s">
        <v>57</v>
      </c>
      <c r="L22" s="2" t="s">
        <v>9</v>
      </c>
      <c r="M22" s="12">
        <v>10</v>
      </c>
      <c r="N22" t="str">
        <f>INDEX(Sheet2!$A$2:$A$6, MATCH(M22, Sheet2!$B$2:$B$6, 1))</f>
        <v>Jr II</v>
      </c>
      <c r="O22">
        <v>6</v>
      </c>
      <c r="P22">
        <v>32</v>
      </c>
      <c r="Q22">
        <v>0</v>
      </c>
      <c r="R22">
        <f>SUM(Table2[[#This Row],[Written Test]:[Speed Course ]])</f>
        <v>38</v>
      </c>
    </row>
    <row r="23" spans="1:20" x14ac:dyDescent="0.35">
      <c r="A23" s="8" t="s">
        <v>46</v>
      </c>
      <c r="B23" t="s">
        <v>45</v>
      </c>
      <c r="C23" s="2">
        <v>9</v>
      </c>
      <c r="D23" s="2" t="s">
        <v>7</v>
      </c>
      <c r="E23" s="2" t="s">
        <v>5</v>
      </c>
      <c r="F23" s="1">
        <v>42119</v>
      </c>
      <c r="G23" s="3">
        <f t="shared" si="0"/>
        <v>9</v>
      </c>
      <c r="H23" s="3">
        <f t="shared" ca="1" si="1"/>
        <v>10</v>
      </c>
      <c r="J23" s="9" t="s">
        <v>69</v>
      </c>
      <c r="K23" t="s">
        <v>70</v>
      </c>
      <c r="L23" s="2" t="s">
        <v>19</v>
      </c>
      <c r="M23" s="12">
        <v>11</v>
      </c>
      <c r="N23" t="str">
        <f>INDEX(Sheet2!$A$2:$A$6, MATCH(M23, Sheet2!$B$2:$B$6, 1))</f>
        <v>Jr II</v>
      </c>
      <c r="O23">
        <v>5</v>
      </c>
      <c r="P23">
        <v>0</v>
      </c>
      <c r="Q23">
        <v>0</v>
      </c>
      <c r="R23">
        <f>SUM(Table2[[#This Row],[Written Test]:[Speed Course ]])</f>
        <v>5</v>
      </c>
    </row>
    <row r="24" spans="1:20" x14ac:dyDescent="0.35">
      <c r="A24" s="9" t="s">
        <v>77</v>
      </c>
      <c r="B24" t="s">
        <v>45</v>
      </c>
      <c r="C24" s="2">
        <v>12</v>
      </c>
      <c r="D24" s="2" t="s">
        <v>7</v>
      </c>
      <c r="E24" s="2" t="s">
        <v>23</v>
      </c>
      <c r="F24" s="1">
        <v>41029</v>
      </c>
      <c r="G24" s="3">
        <f t="shared" si="0"/>
        <v>12</v>
      </c>
      <c r="H24" s="3">
        <f t="shared" ca="1" si="1"/>
        <v>13</v>
      </c>
      <c r="J24" s="9" t="s">
        <v>86</v>
      </c>
      <c r="K24" t="s">
        <v>87</v>
      </c>
      <c r="L24" s="2" t="s">
        <v>7</v>
      </c>
      <c r="M24" s="12">
        <v>13</v>
      </c>
      <c r="N24" t="str">
        <f>INDEX(Sheet2!$A$2:$A$6, MATCH(M24, Sheet2!$B$2:$B$6, 1))</f>
        <v>Jr III</v>
      </c>
      <c r="O24">
        <v>10</v>
      </c>
      <c r="P24">
        <v>94</v>
      </c>
      <c r="Q24">
        <v>25</v>
      </c>
      <c r="R24">
        <f>SUM(Table2[[#This Row],[Written Test]:[Speed Course ]])</f>
        <v>129</v>
      </c>
      <c r="S24">
        <v>1</v>
      </c>
      <c r="T24">
        <v>2</v>
      </c>
    </row>
    <row r="25" spans="1:20" x14ac:dyDescent="0.35">
      <c r="A25" s="8" t="s">
        <v>83</v>
      </c>
      <c r="B25" t="s">
        <v>45</v>
      </c>
      <c r="C25" s="2">
        <v>13</v>
      </c>
      <c r="D25" s="2" t="s">
        <v>7</v>
      </c>
      <c r="E25" s="2" t="s">
        <v>23</v>
      </c>
      <c r="F25" s="1">
        <v>40611</v>
      </c>
      <c r="G25" s="3">
        <f t="shared" si="0"/>
        <v>13</v>
      </c>
      <c r="H25" s="3">
        <f t="shared" ca="1" si="1"/>
        <v>14</v>
      </c>
      <c r="J25" s="9" t="s">
        <v>75</v>
      </c>
      <c r="K25" t="s">
        <v>76</v>
      </c>
      <c r="L25" s="2" t="s">
        <v>19</v>
      </c>
      <c r="M25" s="12">
        <v>12</v>
      </c>
      <c r="N25" t="str">
        <f>INDEX(Sheet2!$A$2:$A$6, MATCH(M25, Sheet2!$B$2:$B$6, 1))</f>
        <v>Jr III</v>
      </c>
      <c r="O25">
        <v>10</v>
      </c>
      <c r="P25">
        <v>96</v>
      </c>
      <c r="Q25">
        <v>20</v>
      </c>
      <c r="R25">
        <f>SUM(Table2[[#This Row],[Written Test]:[Speed Course ]])</f>
        <v>126</v>
      </c>
      <c r="S25">
        <v>2</v>
      </c>
    </row>
    <row r="26" spans="1:20" x14ac:dyDescent="0.35">
      <c r="A26" s="8" t="s">
        <v>103</v>
      </c>
      <c r="B26" t="s">
        <v>45</v>
      </c>
      <c r="C26" s="2">
        <v>15</v>
      </c>
      <c r="D26" s="2" t="s">
        <v>7</v>
      </c>
      <c r="E26" s="2" t="s">
        <v>22</v>
      </c>
      <c r="F26" s="1">
        <v>40070</v>
      </c>
      <c r="G26" s="3">
        <f t="shared" si="0"/>
        <v>15</v>
      </c>
      <c r="H26" s="3">
        <f t="shared" ca="1" si="1"/>
        <v>16</v>
      </c>
      <c r="J26" s="9" t="s">
        <v>92</v>
      </c>
      <c r="K26" t="s">
        <v>93</v>
      </c>
      <c r="L26" s="2" t="s">
        <v>7</v>
      </c>
      <c r="M26" s="12">
        <v>13</v>
      </c>
      <c r="N26" t="str">
        <f>INDEX(Sheet2!$A$2:$A$6, MATCH(M26, Sheet2!$B$2:$B$6, 1))</f>
        <v>Jr III</v>
      </c>
      <c r="O26">
        <v>10</v>
      </c>
      <c r="P26">
        <v>83</v>
      </c>
      <c r="Q26">
        <v>26</v>
      </c>
      <c r="R26">
        <f>SUM(Table2[[#This Row],[Written Test]:[Speed Course ]])</f>
        <v>119</v>
      </c>
      <c r="S26">
        <v>3</v>
      </c>
    </row>
    <row r="27" spans="1:20" x14ac:dyDescent="0.35">
      <c r="A27" s="9" t="s">
        <v>106</v>
      </c>
      <c r="B27" t="s">
        <v>45</v>
      </c>
      <c r="C27" s="2">
        <v>16</v>
      </c>
      <c r="D27" s="2" t="s">
        <v>7</v>
      </c>
      <c r="E27" s="2" t="s">
        <v>16</v>
      </c>
      <c r="F27" s="1">
        <v>39455</v>
      </c>
      <c r="G27" s="3">
        <f t="shared" si="0"/>
        <v>16</v>
      </c>
      <c r="H27" s="3">
        <f t="shared" ca="1" si="1"/>
        <v>17</v>
      </c>
      <c r="J27" s="9" t="s">
        <v>77</v>
      </c>
      <c r="K27" t="s">
        <v>45</v>
      </c>
      <c r="L27" s="2" t="s">
        <v>7</v>
      </c>
      <c r="M27" s="12">
        <v>12</v>
      </c>
      <c r="N27" t="str">
        <f>INDEX(Sheet2!$A$2:$A$6, MATCH(M27, Sheet2!$B$2:$B$6, 1))</f>
        <v>Jr III</v>
      </c>
      <c r="O27">
        <v>10</v>
      </c>
      <c r="P27">
        <v>89</v>
      </c>
      <c r="Q27">
        <v>20</v>
      </c>
      <c r="R27">
        <f>SUM(Table2[[#This Row],[Written Test]:[Speed Course ]])</f>
        <v>119</v>
      </c>
    </row>
    <row r="28" spans="1:20" x14ac:dyDescent="0.35">
      <c r="A28" s="9" t="s">
        <v>69</v>
      </c>
      <c r="B28" t="s">
        <v>70</v>
      </c>
      <c r="C28" s="2">
        <v>11</v>
      </c>
      <c r="D28" s="2" t="s">
        <v>19</v>
      </c>
      <c r="E28" s="2" t="s">
        <v>14</v>
      </c>
      <c r="F28" s="1">
        <v>41607</v>
      </c>
      <c r="G28" s="3">
        <f t="shared" si="0"/>
        <v>11</v>
      </c>
      <c r="H28" s="3">
        <f t="shared" ca="1" si="1"/>
        <v>11</v>
      </c>
      <c r="J28" s="9" t="s">
        <v>80</v>
      </c>
      <c r="K28" t="s">
        <v>81</v>
      </c>
      <c r="L28" s="2" t="s">
        <v>25</v>
      </c>
      <c r="M28" s="12">
        <v>13</v>
      </c>
      <c r="N28" t="str">
        <f>INDEX(Sheet2!$A$2:$A$6, MATCH(M28, Sheet2!$B$2:$B$6, 1))</f>
        <v>Jr III</v>
      </c>
      <c r="O28">
        <v>6</v>
      </c>
      <c r="P28">
        <v>90</v>
      </c>
      <c r="Q28">
        <v>10</v>
      </c>
      <c r="R28">
        <f>SUM(Table2[[#This Row],[Written Test]:[Speed Course ]])</f>
        <v>106</v>
      </c>
    </row>
    <row r="29" spans="1:20" x14ac:dyDescent="0.35">
      <c r="A29" s="8" t="s">
        <v>94</v>
      </c>
      <c r="B29" t="s">
        <v>95</v>
      </c>
      <c r="C29" s="2">
        <v>14</v>
      </c>
      <c r="D29" s="2" t="s">
        <v>6</v>
      </c>
      <c r="E29" s="2" t="s">
        <v>16</v>
      </c>
      <c r="F29" s="1">
        <v>40400</v>
      </c>
      <c r="G29" s="3">
        <f t="shared" si="0"/>
        <v>14</v>
      </c>
      <c r="H29" s="3">
        <f t="shared" ca="1" si="1"/>
        <v>15</v>
      </c>
      <c r="J29" s="9" t="s">
        <v>88</v>
      </c>
      <c r="K29" t="s">
        <v>89</v>
      </c>
      <c r="L29" s="2" t="s">
        <v>25</v>
      </c>
      <c r="M29" s="12">
        <v>13</v>
      </c>
      <c r="N29" t="str">
        <f>INDEX(Sheet2!$A$2:$A$6, MATCH(M29, Sheet2!$B$2:$B$6, 1))</f>
        <v>Jr III</v>
      </c>
      <c r="O29">
        <v>9</v>
      </c>
      <c r="P29">
        <v>87</v>
      </c>
      <c r="Q29">
        <v>5</v>
      </c>
      <c r="R29">
        <f>SUM(Table2[[#This Row],[Written Test]:[Speed Course ]])</f>
        <v>101</v>
      </c>
    </row>
    <row r="30" spans="1:20" x14ac:dyDescent="0.35">
      <c r="A30" s="9" t="s">
        <v>56</v>
      </c>
      <c r="B30" t="s">
        <v>57</v>
      </c>
      <c r="C30" s="2">
        <v>10</v>
      </c>
      <c r="D30" s="2" t="s">
        <v>9</v>
      </c>
      <c r="E30" s="2" t="s">
        <v>18</v>
      </c>
      <c r="F30" s="1">
        <v>41971</v>
      </c>
      <c r="G30" s="3">
        <f t="shared" si="0"/>
        <v>10</v>
      </c>
      <c r="H30" s="3">
        <f t="shared" ca="1" si="1"/>
        <v>10</v>
      </c>
      <c r="J30" s="9" t="s">
        <v>83</v>
      </c>
      <c r="K30" t="s">
        <v>45</v>
      </c>
      <c r="L30" s="2" t="s">
        <v>7</v>
      </c>
      <c r="M30" s="12">
        <v>13</v>
      </c>
      <c r="N30" t="str">
        <f>INDEX(Sheet2!$A$2:$A$6, MATCH(M30, Sheet2!$B$2:$B$6, 1))</f>
        <v>Jr III</v>
      </c>
      <c r="O30">
        <v>9</v>
      </c>
      <c r="P30">
        <v>62</v>
      </c>
      <c r="Q30">
        <v>26</v>
      </c>
      <c r="R30">
        <f>SUM(Table2[[#This Row],[Written Test]:[Speed Course ]])</f>
        <v>97</v>
      </c>
    </row>
    <row r="31" spans="1:20" x14ac:dyDescent="0.35">
      <c r="A31" s="8" t="s">
        <v>24</v>
      </c>
      <c r="B31" t="s">
        <v>57</v>
      </c>
      <c r="C31" s="2">
        <v>12</v>
      </c>
      <c r="D31" s="2" t="s">
        <v>9</v>
      </c>
      <c r="E31" s="2" t="s">
        <v>18</v>
      </c>
      <c r="F31" s="1">
        <v>41103</v>
      </c>
      <c r="G31" s="3">
        <f t="shared" si="0"/>
        <v>12</v>
      </c>
      <c r="H31" s="3">
        <f t="shared" ca="1" si="1"/>
        <v>13</v>
      </c>
      <c r="J31" s="9" t="s">
        <v>84</v>
      </c>
      <c r="K31" t="s">
        <v>85</v>
      </c>
      <c r="L31" s="2" t="s">
        <v>25</v>
      </c>
      <c r="M31" s="12">
        <v>12</v>
      </c>
      <c r="N31" t="str">
        <f>INDEX(Sheet2!$A$2:$A$6, MATCH(M31, Sheet2!$B$2:$B$6, 1))</f>
        <v>Jr III</v>
      </c>
      <c r="O31">
        <v>7</v>
      </c>
      <c r="P31">
        <v>80</v>
      </c>
      <c r="Q31">
        <v>10</v>
      </c>
      <c r="R31">
        <f>SUM(Table2[[#This Row],[Written Test]:[Speed Course ]])</f>
        <v>97</v>
      </c>
    </row>
    <row r="32" spans="1:20" x14ac:dyDescent="0.35">
      <c r="A32" s="8" t="s">
        <v>58</v>
      </c>
      <c r="B32" t="s">
        <v>59</v>
      </c>
      <c r="C32" s="2">
        <v>10</v>
      </c>
      <c r="D32" s="2" t="s">
        <v>19</v>
      </c>
      <c r="E32" s="2" t="s">
        <v>5</v>
      </c>
      <c r="F32" s="1">
        <v>41900</v>
      </c>
      <c r="G32" s="3">
        <f t="shared" si="0"/>
        <v>10</v>
      </c>
      <c r="H32" s="3">
        <f t="shared" ca="1" si="1"/>
        <v>11</v>
      </c>
      <c r="J32" s="9" t="s">
        <v>24</v>
      </c>
      <c r="K32" t="s">
        <v>57</v>
      </c>
      <c r="L32" s="2" t="s">
        <v>9</v>
      </c>
      <c r="M32" s="12">
        <v>12</v>
      </c>
      <c r="N32" t="str">
        <f>INDEX(Sheet2!$A$2:$A$6, MATCH(M32, Sheet2!$B$2:$B$6, 1))</f>
        <v>Jr III</v>
      </c>
      <c r="O32">
        <v>9</v>
      </c>
      <c r="P32">
        <v>58</v>
      </c>
      <c r="Q32">
        <v>0</v>
      </c>
      <c r="R32">
        <f>SUM(Table2[[#This Row],[Written Test]:[Speed Course ]])</f>
        <v>67</v>
      </c>
    </row>
    <row r="33" spans="1:20" x14ac:dyDescent="0.35">
      <c r="A33" s="9" t="s">
        <v>8</v>
      </c>
      <c r="B33" t="s">
        <v>116</v>
      </c>
      <c r="C33" s="2">
        <v>8</v>
      </c>
      <c r="D33" s="2" t="s">
        <v>9</v>
      </c>
      <c r="E33" s="2" t="s">
        <v>10</v>
      </c>
      <c r="F33" s="1">
        <v>42628</v>
      </c>
      <c r="G33" s="3">
        <f t="shared" si="0"/>
        <v>8</v>
      </c>
      <c r="H33" s="3">
        <f t="shared" ca="1" si="1"/>
        <v>9</v>
      </c>
      <c r="J33" s="9" t="s">
        <v>90</v>
      </c>
      <c r="K33" t="s">
        <v>91</v>
      </c>
      <c r="L33" s="2" t="s">
        <v>13</v>
      </c>
      <c r="M33" s="12">
        <v>13</v>
      </c>
      <c r="N33" t="str">
        <f>INDEX(Sheet2!$A$2:$A$6, MATCH(M33, Sheet2!$B$2:$B$6, 1))</f>
        <v>Jr III</v>
      </c>
      <c r="O33">
        <v>8</v>
      </c>
      <c r="P33">
        <v>41</v>
      </c>
      <c r="Q33">
        <v>10</v>
      </c>
      <c r="R33">
        <f>SUM(Table2[[#This Row],[Written Test]:[Speed Course ]])</f>
        <v>59</v>
      </c>
    </row>
    <row r="34" spans="1:20" x14ac:dyDescent="0.35">
      <c r="A34" s="9" t="s">
        <v>27</v>
      </c>
      <c r="B34" t="s">
        <v>116</v>
      </c>
      <c r="C34" s="2">
        <v>14</v>
      </c>
      <c r="D34" s="2" t="s">
        <v>9</v>
      </c>
      <c r="E34" s="2" t="s">
        <v>5</v>
      </c>
      <c r="F34" s="1">
        <v>40259</v>
      </c>
      <c r="G34" s="3">
        <f t="shared" ref="G34:G50" si="2">DATEDIF(F34, DATE(2025, 1, 1), "Y")</f>
        <v>14</v>
      </c>
      <c r="H34" s="3">
        <f t="shared" ref="H34:H50" ca="1" si="3">DATEDIF(F34, TODAY(), "Y")</f>
        <v>15</v>
      </c>
      <c r="J34" s="9" t="s">
        <v>78</v>
      </c>
      <c r="K34" t="s">
        <v>79</v>
      </c>
      <c r="L34" s="2" t="s">
        <v>15</v>
      </c>
      <c r="M34" s="12">
        <v>12</v>
      </c>
      <c r="N34" t="str">
        <f>INDEX(Sheet2!$A$2:$A$6, MATCH(M34, Sheet2!$B$2:$B$6, 1))</f>
        <v>Jr III</v>
      </c>
      <c r="O34">
        <v>8</v>
      </c>
      <c r="P34">
        <v>26</v>
      </c>
      <c r="Q34">
        <v>5</v>
      </c>
      <c r="R34">
        <f>SUM(Table2[[#This Row],[Written Test]:[Speed Course ]])</f>
        <v>39</v>
      </c>
    </row>
    <row r="35" spans="1:20" x14ac:dyDescent="0.35">
      <c r="A35" s="8" t="s">
        <v>47</v>
      </c>
      <c r="B35" t="s">
        <v>48</v>
      </c>
      <c r="C35" s="2">
        <v>9</v>
      </c>
      <c r="D35" s="2" t="s">
        <v>4</v>
      </c>
      <c r="E35" s="2" t="s">
        <v>31</v>
      </c>
      <c r="F35" s="1">
        <v>42458</v>
      </c>
      <c r="G35" s="3">
        <f t="shared" si="2"/>
        <v>8</v>
      </c>
      <c r="H35" s="3">
        <f t="shared" ca="1" si="3"/>
        <v>9</v>
      </c>
      <c r="J35" s="9" t="s">
        <v>82</v>
      </c>
      <c r="K35" t="s">
        <v>43</v>
      </c>
      <c r="L35" s="2" t="s">
        <v>6</v>
      </c>
      <c r="M35" s="12">
        <v>13</v>
      </c>
      <c r="N35" t="str">
        <f>INDEX(Sheet2!$A$2:$A$6, MATCH(M35, Sheet2!$B$2:$B$6, 1))</f>
        <v>Jr III</v>
      </c>
      <c r="O35">
        <v>10</v>
      </c>
      <c r="P35">
        <v>26</v>
      </c>
      <c r="Q35">
        <v>0</v>
      </c>
      <c r="R35">
        <f>SUM(Table2[[#This Row],[Written Test]:[Speed Course ]])</f>
        <v>36</v>
      </c>
    </row>
    <row r="36" spans="1:20" x14ac:dyDescent="0.35">
      <c r="A36" s="9" t="s">
        <v>84</v>
      </c>
      <c r="B36" t="s">
        <v>85</v>
      </c>
      <c r="C36" s="2">
        <v>13</v>
      </c>
      <c r="D36" s="2" t="s">
        <v>25</v>
      </c>
      <c r="E36" s="2" t="s">
        <v>22</v>
      </c>
      <c r="F36" s="1">
        <v>40912</v>
      </c>
      <c r="G36" s="3">
        <f t="shared" si="2"/>
        <v>12</v>
      </c>
      <c r="H36" s="3">
        <f t="shared" ca="1" si="3"/>
        <v>13</v>
      </c>
      <c r="J36" s="9" t="s">
        <v>82</v>
      </c>
      <c r="K36" t="s">
        <v>96</v>
      </c>
      <c r="L36" s="2" t="s">
        <v>12</v>
      </c>
      <c r="M36" s="12">
        <v>14</v>
      </c>
      <c r="N36" t="str">
        <f>INDEX(Sheet2!$A$2:$A$6, MATCH(M36, Sheet2!$B$2:$B$6, 1))</f>
        <v>Sr I</v>
      </c>
      <c r="O36">
        <v>9</v>
      </c>
      <c r="P36">
        <v>94</v>
      </c>
      <c r="Q36">
        <v>30</v>
      </c>
      <c r="R36">
        <f>SUM(Table2[[#This Row],[Written Test]:[Speed Course ]])</f>
        <v>133</v>
      </c>
      <c r="S36">
        <v>1</v>
      </c>
      <c r="T36">
        <v>1</v>
      </c>
    </row>
    <row r="37" spans="1:20" x14ac:dyDescent="0.35">
      <c r="A37" s="9" t="s">
        <v>11</v>
      </c>
      <c r="B37" t="s">
        <v>117</v>
      </c>
      <c r="C37" s="2">
        <v>9</v>
      </c>
      <c r="D37" s="2" t="s">
        <v>12</v>
      </c>
      <c r="E37" s="2" t="s">
        <v>5</v>
      </c>
      <c r="F37" s="1">
        <v>42597</v>
      </c>
      <c r="G37" s="3">
        <f t="shared" si="2"/>
        <v>8</v>
      </c>
      <c r="H37" s="3">
        <f t="shared" ca="1" si="3"/>
        <v>9</v>
      </c>
      <c r="J37" s="9" t="s">
        <v>103</v>
      </c>
      <c r="K37" t="s">
        <v>45</v>
      </c>
      <c r="L37" s="2" t="s">
        <v>7</v>
      </c>
      <c r="M37" s="12">
        <v>15</v>
      </c>
      <c r="N37" t="str">
        <f>INDEX(Sheet2!$A$2:$A$6, MATCH(M37, Sheet2!$B$2:$B$6, 1))</f>
        <v>Sr I</v>
      </c>
      <c r="O37">
        <v>10</v>
      </c>
      <c r="P37">
        <v>86</v>
      </c>
      <c r="Q37">
        <v>29</v>
      </c>
      <c r="R37">
        <f>SUM(Table2[[#This Row],[Written Test]:[Speed Course ]])</f>
        <v>125</v>
      </c>
      <c r="S37">
        <v>2</v>
      </c>
    </row>
    <row r="38" spans="1:20" x14ac:dyDescent="0.35">
      <c r="A38" s="9" t="s">
        <v>60</v>
      </c>
      <c r="B38" t="s">
        <v>61</v>
      </c>
      <c r="C38" s="2">
        <v>10</v>
      </c>
      <c r="D38" s="2" t="s">
        <v>19</v>
      </c>
      <c r="E38" s="2" t="s">
        <v>14</v>
      </c>
      <c r="F38" s="1">
        <v>41984</v>
      </c>
      <c r="G38" s="3">
        <f t="shared" si="2"/>
        <v>10</v>
      </c>
      <c r="H38" s="3">
        <f t="shared" ca="1" si="3"/>
        <v>10</v>
      </c>
      <c r="J38" s="9" t="s">
        <v>107</v>
      </c>
      <c r="K38" t="s">
        <v>108</v>
      </c>
      <c r="L38" s="2" t="s">
        <v>28</v>
      </c>
      <c r="M38" s="12">
        <v>15</v>
      </c>
      <c r="N38" t="str">
        <f>INDEX(Sheet2!$A$2:$A$6, MATCH(M38, Sheet2!$B$2:$B$6, 1))</f>
        <v>Sr I</v>
      </c>
      <c r="O38">
        <v>9</v>
      </c>
      <c r="P38">
        <v>83</v>
      </c>
      <c r="Q38">
        <v>30</v>
      </c>
      <c r="R38">
        <f>SUM(Table2[[#This Row],[Written Test]:[Speed Course ]])</f>
        <v>122</v>
      </c>
      <c r="S38">
        <v>3</v>
      </c>
    </row>
    <row r="39" spans="1:20" x14ac:dyDescent="0.35">
      <c r="A39" s="8" t="s">
        <v>86</v>
      </c>
      <c r="B39" t="s">
        <v>87</v>
      </c>
      <c r="C39" s="2">
        <v>13</v>
      </c>
      <c r="D39" s="2" t="s">
        <v>7</v>
      </c>
      <c r="E39" s="2" t="s">
        <v>26</v>
      </c>
      <c r="F39" s="1">
        <v>40789</v>
      </c>
      <c r="G39" s="3">
        <f t="shared" si="2"/>
        <v>13</v>
      </c>
      <c r="H39" s="3">
        <f t="shared" ca="1" si="3"/>
        <v>14</v>
      </c>
      <c r="J39" s="9" t="s">
        <v>109</v>
      </c>
      <c r="K39" t="s">
        <v>110</v>
      </c>
      <c r="L39" s="2" t="s">
        <v>30</v>
      </c>
      <c r="M39" s="12">
        <v>15</v>
      </c>
      <c r="N39" t="str">
        <f>INDEX(Sheet2!$A$2:$A$6, MATCH(M39, Sheet2!$B$2:$B$6, 1))</f>
        <v>Sr I</v>
      </c>
      <c r="O39">
        <v>10</v>
      </c>
      <c r="P39">
        <v>88</v>
      </c>
      <c r="Q39">
        <v>20</v>
      </c>
      <c r="R39">
        <f>SUM(Table2[[#This Row],[Written Test]:[Speed Course ]])</f>
        <v>118</v>
      </c>
    </row>
    <row r="40" spans="1:20" x14ac:dyDescent="0.35">
      <c r="A40" s="8" t="s">
        <v>71</v>
      </c>
      <c r="B40" t="s">
        <v>72</v>
      </c>
      <c r="C40" s="2">
        <v>11</v>
      </c>
      <c r="D40" s="2" t="s">
        <v>36</v>
      </c>
      <c r="E40" s="2" t="s">
        <v>14</v>
      </c>
      <c r="F40" s="1">
        <v>41389</v>
      </c>
      <c r="G40" s="3">
        <f t="shared" si="2"/>
        <v>11</v>
      </c>
      <c r="H40" s="3">
        <f t="shared" ca="1" si="3"/>
        <v>12</v>
      </c>
      <c r="J40" s="9" t="s">
        <v>27</v>
      </c>
      <c r="K40" t="s">
        <v>116</v>
      </c>
      <c r="L40" s="2" t="s">
        <v>9</v>
      </c>
      <c r="M40" s="12">
        <v>14</v>
      </c>
      <c r="N40" t="str">
        <f>INDEX(Sheet2!$A$2:$A$6, MATCH(M40, Sheet2!$B$2:$B$6, 1))</f>
        <v>Sr I</v>
      </c>
      <c r="O40">
        <v>9</v>
      </c>
      <c r="P40">
        <v>73</v>
      </c>
      <c r="Q40">
        <v>20</v>
      </c>
      <c r="R40">
        <f>SUM(Table2[[#This Row],[Written Test]:[Speed Course ]])</f>
        <v>102</v>
      </c>
    </row>
    <row r="41" spans="1:20" x14ac:dyDescent="0.35">
      <c r="A41" s="8" t="s">
        <v>62</v>
      </c>
      <c r="B41" t="s">
        <v>63</v>
      </c>
      <c r="C41" s="2">
        <v>10</v>
      </c>
      <c r="D41" s="2" t="s">
        <v>12</v>
      </c>
      <c r="E41" s="2" t="s">
        <v>10</v>
      </c>
      <c r="F41" s="1">
        <v>42030</v>
      </c>
      <c r="G41" s="3">
        <f t="shared" si="2"/>
        <v>9</v>
      </c>
      <c r="H41" s="3">
        <f t="shared" ca="1" si="3"/>
        <v>10</v>
      </c>
      <c r="J41" s="9" t="s">
        <v>99</v>
      </c>
      <c r="K41" t="s">
        <v>100</v>
      </c>
      <c r="L41" s="2" t="s">
        <v>28</v>
      </c>
      <c r="M41" s="12">
        <v>14</v>
      </c>
      <c r="N41" t="str">
        <f>INDEX(Sheet2!$A$2:$A$6, MATCH(M41, Sheet2!$B$2:$B$6, 1))</f>
        <v>Sr I</v>
      </c>
      <c r="O41">
        <v>10</v>
      </c>
      <c r="P41">
        <v>80</v>
      </c>
      <c r="Q41">
        <v>5</v>
      </c>
      <c r="R41">
        <f>SUM(Table2[[#This Row],[Written Test]:[Speed Course ]])</f>
        <v>95</v>
      </c>
    </row>
    <row r="42" spans="1:20" x14ac:dyDescent="0.35">
      <c r="A42" s="9" t="s">
        <v>88</v>
      </c>
      <c r="B42" t="s">
        <v>89</v>
      </c>
      <c r="C42" s="2">
        <v>13</v>
      </c>
      <c r="D42" s="2" t="s">
        <v>25</v>
      </c>
      <c r="E42" s="2" t="s">
        <v>14</v>
      </c>
      <c r="F42" s="1">
        <v>40851</v>
      </c>
      <c r="G42" s="3">
        <f t="shared" si="2"/>
        <v>13</v>
      </c>
      <c r="H42" s="3">
        <f t="shared" ca="1" si="3"/>
        <v>13</v>
      </c>
      <c r="J42" s="9" t="s">
        <v>97</v>
      </c>
      <c r="K42" t="s">
        <v>98</v>
      </c>
      <c r="L42" s="2" t="s">
        <v>19</v>
      </c>
      <c r="M42" s="12">
        <v>14</v>
      </c>
      <c r="N42" t="str">
        <f>INDEX(Sheet2!$A$2:$A$6, MATCH(M42, Sheet2!$B$2:$B$6, 1))</f>
        <v>Sr I</v>
      </c>
      <c r="O42">
        <v>8</v>
      </c>
      <c r="P42">
        <v>70</v>
      </c>
      <c r="Q42">
        <v>10</v>
      </c>
      <c r="R42">
        <f>SUM(Table2[[#This Row],[Written Test]:[Speed Course ]])</f>
        <v>88</v>
      </c>
    </row>
    <row r="43" spans="1:20" x14ac:dyDescent="0.35">
      <c r="A43" s="9" t="s">
        <v>92</v>
      </c>
      <c r="B43" t="s">
        <v>93</v>
      </c>
      <c r="C43" s="2">
        <v>13</v>
      </c>
      <c r="D43" s="2" t="s">
        <v>7</v>
      </c>
      <c r="E43" s="2" t="s">
        <v>26</v>
      </c>
      <c r="F43" s="1">
        <v>40808</v>
      </c>
      <c r="G43" s="3">
        <f t="shared" si="2"/>
        <v>13</v>
      </c>
      <c r="H43" s="3">
        <f t="shared" ca="1" si="3"/>
        <v>14</v>
      </c>
      <c r="J43" s="9" t="s">
        <v>94</v>
      </c>
      <c r="K43" t="s">
        <v>95</v>
      </c>
      <c r="L43" s="2" t="s">
        <v>6</v>
      </c>
      <c r="M43" s="12">
        <v>14</v>
      </c>
      <c r="N43" t="str">
        <f>INDEX(Sheet2!$A$2:$A$6, MATCH(M43, Sheet2!$B$2:$B$6, 1))</f>
        <v>Sr I</v>
      </c>
      <c r="O43">
        <v>9</v>
      </c>
      <c r="P43">
        <v>37</v>
      </c>
      <c r="Q43">
        <v>5</v>
      </c>
      <c r="R43">
        <f>SUM(Table2[[#This Row],[Written Test]:[Speed Course ]])</f>
        <v>51</v>
      </c>
    </row>
    <row r="44" spans="1:20" x14ac:dyDescent="0.35">
      <c r="A44" s="8" t="s">
        <v>107</v>
      </c>
      <c r="B44" t="s">
        <v>108</v>
      </c>
      <c r="C44" s="2">
        <v>16</v>
      </c>
      <c r="D44" s="2" t="s">
        <v>28</v>
      </c>
      <c r="E44" s="2" t="s">
        <v>14</v>
      </c>
      <c r="F44" s="1">
        <v>39919</v>
      </c>
      <c r="G44" s="3">
        <f t="shared" si="2"/>
        <v>15</v>
      </c>
      <c r="H44" s="3">
        <f t="shared" ca="1" si="3"/>
        <v>16</v>
      </c>
      <c r="J44" s="9" t="s">
        <v>104</v>
      </c>
      <c r="K44" t="s">
        <v>105</v>
      </c>
      <c r="L44" s="2" t="s">
        <v>19</v>
      </c>
      <c r="M44" s="12">
        <v>15</v>
      </c>
      <c r="N44" t="str">
        <f>INDEX(Sheet2!$A$2:$A$6, MATCH(M44, Sheet2!$B$2:$B$6, 1))</f>
        <v>Sr I</v>
      </c>
      <c r="O44">
        <v>10</v>
      </c>
      <c r="P44">
        <v>25</v>
      </c>
      <c r="Q44">
        <v>0</v>
      </c>
      <c r="R44">
        <f>SUM(Table2[[#This Row],[Written Test]:[Speed Course ]])</f>
        <v>35</v>
      </c>
    </row>
    <row r="45" spans="1:20" x14ac:dyDescent="0.35">
      <c r="A45" s="9" t="s">
        <v>64</v>
      </c>
      <c r="B45" t="s">
        <v>65</v>
      </c>
      <c r="C45" s="2">
        <v>10</v>
      </c>
      <c r="D45" s="2" t="s">
        <v>17</v>
      </c>
      <c r="E45" s="2" t="s">
        <v>5</v>
      </c>
      <c r="F45" s="1">
        <v>42079</v>
      </c>
      <c r="G45" s="3">
        <f t="shared" si="2"/>
        <v>9</v>
      </c>
      <c r="H45" s="3">
        <f t="shared" ca="1" si="3"/>
        <v>10</v>
      </c>
      <c r="J45" s="9" t="s">
        <v>101</v>
      </c>
      <c r="K45" t="s">
        <v>102</v>
      </c>
      <c r="L45" s="2" t="s">
        <v>19</v>
      </c>
      <c r="M45" s="12">
        <v>15</v>
      </c>
      <c r="N45" t="str">
        <f>INDEX(Sheet2!$A$2:$A$6, MATCH(M45, Sheet2!$B$2:$B$6, 1))</f>
        <v>Sr I</v>
      </c>
      <c r="O45">
        <v>6</v>
      </c>
      <c r="P45">
        <v>0</v>
      </c>
      <c r="Q45">
        <v>0</v>
      </c>
      <c r="R45">
        <f>SUM(Table2[[#This Row],[Written Test]:[Speed Course ]])</f>
        <v>6</v>
      </c>
    </row>
    <row r="46" spans="1:20" x14ac:dyDescent="0.35">
      <c r="A46" s="9" t="s">
        <v>104</v>
      </c>
      <c r="B46" t="s">
        <v>105</v>
      </c>
      <c r="C46" s="2">
        <v>15</v>
      </c>
      <c r="D46" s="2" t="s">
        <v>19</v>
      </c>
      <c r="E46" s="2" t="s">
        <v>16</v>
      </c>
      <c r="F46" s="1">
        <v>40120</v>
      </c>
      <c r="G46" s="3">
        <f t="shared" si="2"/>
        <v>15</v>
      </c>
      <c r="H46" s="3">
        <f t="shared" ca="1" si="3"/>
        <v>15</v>
      </c>
      <c r="J46" s="9" t="s">
        <v>29</v>
      </c>
      <c r="K46" t="s">
        <v>121</v>
      </c>
      <c r="L46" s="2" t="s">
        <v>6</v>
      </c>
      <c r="M46" s="12">
        <v>16</v>
      </c>
      <c r="N46" t="str">
        <f>INDEX(Sheet2!$A$2:$A$6, MATCH(M46, Sheet2!$B$2:$B$6, 1))</f>
        <v>Sr II</v>
      </c>
      <c r="O46" t="s">
        <v>135</v>
      </c>
      <c r="P46" t="s">
        <v>135</v>
      </c>
      <c r="Q46" t="s">
        <v>135</v>
      </c>
      <c r="R46" t="s">
        <v>135</v>
      </c>
    </row>
    <row r="47" spans="1:20" x14ac:dyDescent="0.35">
      <c r="A47" s="8" t="s">
        <v>119</v>
      </c>
      <c r="B47" t="s">
        <v>66</v>
      </c>
      <c r="C47" s="2">
        <v>10</v>
      </c>
      <c r="D47" s="2" t="s">
        <v>20</v>
      </c>
      <c r="E47" s="2" t="s">
        <v>10</v>
      </c>
      <c r="F47" s="1">
        <v>42026</v>
      </c>
      <c r="G47" s="3">
        <f t="shared" si="2"/>
        <v>9</v>
      </c>
      <c r="H47" s="3">
        <f t="shared" ca="1" si="3"/>
        <v>10</v>
      </c>
      <c r="J47" s="9" t="s">
        <v>106</v>
      </c>
      <c r="K47" t="s">
        <v>45</v>
      </c>
      <c r="L47" s="2" t="s">
        <v>7</v>
      </c>
      <c r="M47" s="12">
        <v>16</v>
      </c>
      <c r="N47" t="str">
        <f>INDEX(Sheet2!$A$2:$A$6, MATCH(M47, Sheet2!$B$2:$B$6, 1))</f>
        <v>Sr II</v>
      </c>
      <c r="O47">
        <v>10</v>
      </c>
      <c r="P47">
        <v>92</v>
      </c>
      <c r="Q47">
        <v>26</v>
      </c>
      <c r="R47">
        <f>SUM(Table2[[#This Row],[Written Test]:[Speed Course ]])</f>
        <v>128</v>
      </c>
      <c r="S47">
        <v>1</v>
      </c>
      <c r="T47">
        <v>3</v>
      </c>
    </row>
    <row r="48" spans="1:20" x14ac:dyDescent="0.35">
      <c r="A48" s="9" t="s">
        <v>78</v>
      </c>
      <c r="B48" t="s">
        <v>79</v>
      </c>
      <c r="C48" s="2">
        <v>12</v>
      </c>
      <c r="D48" s="2" t="s">
        <v>15</v>
      </c>
      <c r="E48" s="2" t="s">
        <v>16</v>
      </c>
      <c r="F48" s="1">
        <v>41242</v>
      </c>
      <c r="G48" s="3">
        <f t="shared" si="2"/>
        <v>12</v>
      </c>
      <c r="H48" s="3">
        <f t="shared" ca="1" si="3"/>
        <v>12</v>
      </c>
      <c r="J48" s="9" t="s">
        <v>114</v>
      </c>
      <c r="K48" t="s">
        <v>115</v>
      </c>
      <c r="L48" s="2" t="s">
        <v>6</v>
      </c>
      <c r="M48" s="12">
        <v>16</v>
      </c>
      <c r="N48" t="str">
        <f>INDEX(Sheet2!$A$2:$A$6, MATCH(M48, Sheet2!$B$2:$B$6, 1))</f>
        <v>Sr II</v>
      </c>
      <c r="O48">
        <v>9</v>
      </c>
      <c r="P48">
        <v>59</v>
      </c>
      <c r="Q48">
        <v>26</v>
      </c>
      <c r="R48">
        <f>SUM(Table2[[#This Row],[Written Test]:[Speed Course ]])</f>
        <v>94</v>
      </c>
      <c r="S48">
        <v>2</v>
      </c>
    </row>
    <row r="49" spans="1:19" x14ac:dyDescent="0.35">
      <c r="A49" s="9" t="s">
        <v>109</v>
      </c>
      <c r="B49" t="s">
        <v>110</v>
      </c>
      <c r="C49" s="2">
        <v>16</v>
      </c>
      <c r="D49" s="2" t="s">
        <v>30</v>
      </c>
      <c r="E49" s="2" t="s">
        <v>14</v>
      </c>
      <c r="F49" s="1">
        <v>39835</v>
      </c>
      <c r="G49" s="3">
        <f t="shared" si="2"/>
        <v>15</v>
      </c>
      <c r="H49" s="3">
        <f t="shared" ca="1" si="3"/>
        <v>16</v>
      </c>
      <c r="J49" s="9" t="s">
        <v>111</v>
      </c>
      <c r="K49" t="s">
        <v>112</v>
      </c>
      <c r="L49" s="2" t="s">
        <v>19</v>
      </c>
      <c r="M49" s="12">
        <v>18</v>
      </c>
      <c r="N49" t="str">
        <f>INDEX(Sheet2!$A$2:$A$6, MATCH(M49, Sheet2!$B$2:$B$6, 1))</f>
        <v>Sr II</v>
      </c>
      <c r="O49">
        <v>6</v>
      </c>
      <c r="P49">
        <v>37</v>
      </c>
      <c r="Q49">
        <v>10</v>
      </c>
      <c r="R49">
        <f>SUM(Table2[[#This Row],[Written Test]:[Speed Course ]])</f>
        <v>53</v>
      </c>
      <c r="S49">
        <v>3</v>
      </c>
    </row>
    <row r="50" spans="1:19" x14ac:dyDescent="0.35">
      <c r="A50" s="9" t="s">
        <v>21</v>
      </c>
      <c r="B50" t="s">
        <v>120</v>
      </c>
      <c r="C50" s="2">
        <v>10</v>
      </c>
      <c r="D50" s="2" t="s">
        <v>12</v>
      </c>
      <c r="E50" s="2" t="s">
        <v>10</v>
      </c>
      <c r="F50" s="1">
        <v>42195</v>
      </c>
      <c r="G50" s="3">
        <f t="shared" si="2"/>
        <v>9</v>
      </c>
      <c r="H50" s="3">
        <f t="shared" ca="1" si="3"/>
        <v>10</v>
      </c>
      <c r="J50" s="9" t="s">
        <v>90</v>
      </c>
      <c r="K50" t="s">
        <v>113</v>
      </c>
      <c r="L50" s="2" t="s">
        <v>19</v>
      </c>
      <c r="M50" s="12">
        <v>18</v>
      </c>
      <c r="N50" t="str">
        <f>INDEX(Sheet2!$A$2:$A$6, MATCH(M50, Sheet2!$B$2:$B$6, 1))</f>
        <v>Sr II</v>
      </c>
      <c r="O50">
        <v>5</v>
      </c>
      <c r="P50">
        <v>0</v>
      </c>
      <c r="Q50">
        <v>0</v>
      </c>
      <c r="R50">
        <f>SUM(Table2[[#This Row],[Written Test]:[Speed Course ]])</f>
        <v>5</v>
      </c>
    </row>
    <row r="51" spans="1:19" x14ac:dyDescent="0.35">
      <c r="A51" s="2"/>
      <c r="B51" s="2"/>
      <c r="D51" s="2"/>
      <c r="E51" s="2"/>
      <c r="F51" s="1"/>
      <c r="G51" s="3"/>
      <c r="H51" s="3"/>
    </row>
    <row r="54" spans="1:19" x14ac:dyDescent="0.35">
      <c r="A54" s="2"/>
      <c r="B54" s="2"/>
      <c r="D54" s="2"/>
      <c r="E54" s="2"/>
    </row>
    <row r="55" spans="1:19" x14ac:dyDescent="0.35">
      <c r="A55" s="2"/>
      <c r="B55" s="2"/>
      <c r="D55" s="2"/>
      <c r="E55" s="2"/>
    </row>
  </sheetData>
  <phoneticPr fontId="2" type="noConversion"/>
  <pageMargins left="0.7" right="0.7" top="0.75" bottom="0.75" header="0.3" footer="0.3"/>
  <pageSetup scale="94" fitToHeight="0" orientation="landscape" r:id="rId1"/>
  <customProperties>
    <customPr name="IbpWorksheetKeyString_GUID" r:id="rId2"/>
  </customProperties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11A5-857A-42BC-B565-72E4834377E3}">
  <dimension ref="A1:C6"/>
  <sheetViews>
    <sheetView workbookViewId="0">
      <selection activeCell="B21" sqref="B21"/>
    </sheetView>
  </sheetViews>
  <sheetFormatPr defaultRowHeight="14.5" x14ac:dyDescent="0.35"/>
  <cols>
    <col min="2" max="2" width="13.1796875" customWidth="1"/>
    <col min="3" max="3" width="10.26953125" customWidth="1"/>
  </cols>
  <sheetData>
    <row r="1" spans="1:3" x14ac:dyDescent="0.35">
      <c r="A1" s="10" t="s">
        <v>124</v>
      </c>
      <c r="B1" s="10" t="s">
        <v>125</v>
      </c>
      <c r="C1" s="10" t="s">
        <v>126</v>
      </c>
    </row>
    <row r="2" spans="1:3" x14ac:dyDescent="0.35">
      <c r="A2" t="s">
        <v>127</v>
      </c>
      <c r="B2">
        <v>8</v>
      </c>
      <c r="C2">
        <v>9</v>
      </c>
    </row>
    <row r="3" spans="1:3" x14ac:dyDescent="0.35">
      <c r="A3" t="s">
        <v>128</v>
      </c>
      <c r="B3">
        <v>10</v>
      </c>
      <c r="C3">
        <v>11</v>
      </c>
    </row>
    <row r="4" spans="1:3" x14ac:dyDescent="0.35">
      <c r="A4" t="s">
        <v>129</v>
      </c>
      <c r="B4">
        <v>12</v>
      </c>
      <c r="C4">
        <v>13</v>
      </c>
    </row>
    <row r="5" spans="1:3" x14ac:dyDescent="0.35">
      <c r="A5" t="s">
        <v>130</v>
      </c>
      <c r="B5">
        <v>14</v>
      </c>
      <c r="C5">
        <v>15</v>
      </c>
    </row>
    <row r="6" spans="1:3" x14ac:dyDescent="0.35">
      <c r="A6" t="s">
        <v>131</v>
      </c>
      <c r="B6">
        <v>16</v>
      </c>
      <c r="C6">
        <v>18</v>
      </c>
    </row>
  </sheetData>
  <pageMargins left="0.7" right="0.7" top="0.75" bottom="0.75" header="0.3" footer="0.3"/>
  <customProperties>
    <customPr name="IbpWorksheetKeyString_GUID" r:id="rId1"/>
  </customProperties>
  <tableParts count="1">
    <tablePart r:id="rId2"/>
  </tableParts>
</worksheet>
</file>

<file path=docMetadata/LabelInfo.xml><?xml version="1.0" encoding="utf-8"?>
<clbl:labelList xmlns:clbl="http://schemas.microsoft.com/office/2020/mipLabelMetadata">
  <clbl:label id="{53523eda-1220-4176-bf9a-055ca7551376}" enabled="0" method="" siteId="{53523eda-1220-4176-bf9a-055ca755137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Nevins, Reid</dc:creator>
  <cp:lastModifiedBy>Nevins, Reid</cp:lastModifiedBy>
  <cp:lastPrinted>2025-09-27T17:18:39Z</cp:lastPrinted>
  <dcterms:created xsi:type="dcterms:W3CDTF">2025-09-22T17:52:34Z</dcterms:created>
  <dcterms:modified xsi:type="dcterms:W3CDTF">2025-09-27T17:44:11Z</dcterms:modified>
</cp:coreProperties>
</file>